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MARZO/PRESUPUESTO/"/>
    </mc:Choice>
  </mc:AlternateContent>
  <xr:revisionPtr revIDLastSave="18" documentId="8_{B550DD2C-82A5-425A-AFED-2E0E9CA20E1D}" xr6:coauthVersionLast="47" xr6:coauthVersionMax="47" xr10:uidLastSave="{245A1810-F324-4D5D-BA14-C2BBBAFB1D33}"/>
  <bookViews>
    <workbookView xWindow="-120" yWindow="-120" windowWidth="29040" windowHeight="1584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C16" i="1"/>
  <c r="B15" i="1"/>
  <c r="C15" i="1" s="1"/>
  <c r="B14" i="1"/>
  <c r="C14" i="1" s="1"/>
</calcChain>
</file>

<file path=xl/sharedStrings.xml><?xml version="1.0" encoding="utf-8"?>
<sst xmlns="http://schemas.openxmlformats.org/spreadsheetml/2006/main" count="77" uniqueCount="61">
  <si>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</si>
  <si>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</si>
  <si>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</si>
  <si>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</si>
  <si>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</si>
  <si>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</si>
  <si>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</si>
  <si>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</si>
  <si>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</si>
  <si>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</si>
  <si>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</si>
  <si>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</si>
  <si>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</si>
  <si>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</si>
  <si>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</si>
  <si>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</si>
  <si>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</si>
  <si>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</si>
  <si>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</si>
  <si>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</si>
  <si>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</si>
  <si>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</si>
  <si>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</si>
  <si>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</si>
  <si>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</si>
  <si>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</si>
  <si>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</si>
  <si>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</si>
  <si>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</si>
  <si>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</si>
  <si>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</si>
  <si>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</si>
  <si>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</si>
  <si>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</si>
  <si>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</si>
  <si>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</si>
  <si>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</si>
  <si>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</si>
  <si>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</si>
  <si>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</si>
  <si>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</si>
  <si>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</si>
  <si>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</si>
  <si>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</si>
  <si>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</si>
  <si>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</si>
  <si>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</si>
  <si>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</si>
  <si>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</si>
  <si>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</si>
  <si>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MINISTERIO DE OBRAS PUBLICAS Y COMUNICACIONES </t>
  </si>
  <si>
    <t>COMISION PRESIDENCIAL PARA LA MODERNIZACION Y SEGURIDAD PORTUARIA</t>
  </si>
  <si>
    <t>N/A</t>
  </si>
  <si>
    <t>31/03/2024</t>
  </si>
  <si>
    <t>Informe de Evaluación Trimestral de las Metas Físicas-Financieras Enero-Marzo 2024</t>
  </si>
  <si>
    <t>Licda. Pamela Moya Brito</t>
  </si>
  <si>
    <t xml:space="preserve">Luis E. Ferreras Mendez </t>
  </si>
  <si>
    <t>Dir. Administrativa y Financiera</t>
  </si>
  <si>
    <t>Analista de Planificacion y Desarrollo</t>
  </si>
  <si>
    <t>Contribuir a la implementación de políticas de modernización y seguridad en el ámbito de los puertos marítimos, promoviendo infraestructura y dotación de instrumentos tecnológicos.</t>
  </si>
  <si>
    <t>República Dominicana tiene un sistema marítimo portuario con infraestructura y servicio que le permiten consolidarse como HUB logístico del Caribe, siendo reconocido como lider en tráfico de mercancías, cruceros turísticos y en prestación de servicio logísticos.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</si>
</sst>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2" fillId="6" borderId="22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1" fillId="7" borderId="28" xfId="2" applyFont="1" applyFill="1" applyBorder="1" applyAlignment="1" applyProtection="1">
      <alignment horizontal="center" vertical="center" wrapText="1" readingOrder="1"/>
    </xf>
    <xf numFmtId="9" fontId="11" fillId="7" borderId="29" xfId="2" applyFont="1" applyFill="1" applyBorder="1" applyAlignment="1" applyProtection="1">
      <alignment horizontal="center" vertical="center" wrapText="1" readingOrder="1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40" xfId="0" applyFont="1" applyBorder="1" applyAlignment="1" applyProtection="1">
      <alignment horizontal="left" vertical="center" wrapText="1"/>
      <protection locked="0"/>
    </xf>
    <xf numFmtId="0" fontId="0" fillId="0" borderId="0" xfId="0"/>
    <xf numFmtId="0" fontId="11" fillId="0" borderId="0" xfId="0" applyFont="1" applyProtection="1">
      <protection locked="0"/>
    </xf>
    <xf numFmtId="0" fontId="23" fillId="0" borderId="0" xfId="0" applyFont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7"/>
  <sheetViews>
    <sheetView tabSelected="1" view="pageBreakPreview" topLeftCell="A28" zoomScaleNormal="100" zoomScaleSheetLayoutView="100" workbookViewId="0">
      <selection activeCell="A44" sqref="A44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44" t="s">
        <v>54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75" thickBot="1" x14ac:dyDescent="0.3">
      <c r="A2" s="27"/>
      <c r="B2" s="47" t="s">
        <v>0</v>
      </c>
      <c r="C2" s="48"/>
      <c r="D2" s="47" t="s">
        <v>1</v>
      </c>
      <c r="E2" s="48"/>
      <c r="F2" s="48"/>
      <c r="G2" s="48"/>
      <c r="H2" s="49"/>
      <c r="I2" s="2" t="s">
        <v>2</v>
      </c>
      <c r="J2" s="3" t="s">
        <v>3</v>
      </c>
      <c r="K2" s="1"/>
    </row>
    <row r="3" spans="1:11" ht="21.75" thickBot="1" x14ac:dyDescent="0.3">
      <c r="A3" s="28"/>
      <c r="B3" s="50" t="s">
        <v>4</v>
      </c>
      <c r="C3" s="51"/>
      <c r="D3" s="50"/>
      <c r="E3" s="51"/>
      <c r="F3" s="51"/>
      <c r="G3" s="51"/>
      <c r="H3" s="52"/>
      <c r="I3" s="32" t="s">
        <v>53</v>
      </c>
      <c r="J3" s="33">
        <v>1</v>
      </c>
      <c r="K3" s="1"/>
    </row>
    <row r="4" spans="1:11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4" t="s">
        <v>7</v>
      </c>
      <c r="B8" s="57" t="s">
        <v>50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25">
      <c r="A9" s="29" t="s">
        <v>36</v>
      </c>
      <c r="B9" s="57" t="s">
        <v>50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25">
      <c r="A10" s="29" t="s">
        <v>37</v>
      </c>
      <c r="B10" s="57" t="s">
        <v>51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31.5" customHeight="1" x14ac:dyDescent="0.25">
      <c r="A11" s="4" t="s">
        <v>8</v>
      </c>
      <c r="B11" s="86" t="s">
        <v>59</v>
      </c>
      <c r="C11" s="86"/>
      <c r="D11" s="86"/>
      <c r="E11" s="86"/>
      <c r="F11" s="86"/>
      <c r="G11" s="86"/>
      <c r="H11" s="86"/>
      <c r="I11" s="86"/>
      <c r="J11" s="87"/>
    </row>
    <row r="12" spans="1:11" ht="46.5" customHeight="1" x14ac:dyDescent="0.25">
      <c r="A12" s="4" t="s">
        <v>9</v>
      </c>
      <c r="B12" s="90" t="s">
        <v>60</v>
      </c>
      <c r="C12" s="90"/>
      <c r="D12" s="90"/>
      <c r="E12" s="90"/>
      <c r="F12" s="90"/>
      <c r="G12" s="90"/>
      <c r="H12" s="90"/>
      <c r="I12" s="90"/>
      <c r="J12" s="85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25">
      <c r="A14" s="4" t="s">
        <v>11</v>
      </c>
      <c r="B14" s="30">
        <f>_xlfn.NUMBERVALUE(LEFT($B$16,1))</f>
        <v>0</v>
      </c>
      <c r="C14" s="34" t="str">
        <f>IFERROR(VLOOKUP(B14,'[1]Validacion datos'!A2:B5,2,FALSE),"")</f>
        <v/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25">
      <c r="A15" s="4" t="s">
        <v>12</v>
      </c>
      <c r="B15" s="7">
        <f>_xlfn.NUMBERVALUE(LEFT(B16,3))</f>
        <v>0</v>
      </c>
      <c r="C15" s="34" t="str">
        <f>IFERROR(VLOOKUP(B15,'[1]Validacion datos'!A8:B26,2,FALSE),"")</f>
        <v/>
      </c>
      <c r="D15" s="34"/>
      <c r="E15" s="34"/>
      <c r="F15" s="34"/>
      <c r="G15" s="34"/>
      <c r="H15" s="34"/>
      <c r="I15" s="34"/>
      <c r="J15" s="34"/>
    </row>
    <row r="16" spans="1:11" x14ac:dyDescent="0.25">
      <c r="A16" s="4" t="s">
        <v>13</v>
      </c>
      <c r="B16" s="8"/>
      <c r="C16" s="60" t="str">
        <f>IFERROR(VLOOKUP(B16,'[1]Validacion datos'!D8:E64,2,FALSE),"")</f>
        <v/>
      </c>
      <c r="D16" s="60"/>
      <c r="E16" s="60"/>
      <c r="F16" s="60"/>
      <c r="G16" s="60"/>
      <c r="H16" s="60"/>
      <c r="I16" s="60"/>
      <c r="J16" s="60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9.25" customHeight="1" x14ac:dyDescent="0.25">
      <c r="A18" s="4" t="s">
        <v>15</v>
      </c>
      <c r="B18" s="61" t="s">
        <v>52</v>
      </c>
      <c r="C18" s="61"/>
      <c r="D18" s="61"/>
      <c r="E18" s="61"/>
      <c r="F18" s="61"/>
      <c r="G18" s="61"/>
      <c r="H18" s="61"/>
      <c r="I18" s="61"/>
      <c r="J18" s="62"/>
    </row>
    <row r="19" spans="1:11" ht="33" customHeight="1" x14ac:dyDescent="0.25">
      <c r="A19" s="9" t="s">
        <v>16</v>
      </c>
      <c r="B19" s="61" t="s">
        <v>52</v>
      </c>
      <c r="C19" s="61"/>
      <c r="D19" s="61"/>
      <c r="E19" s="61"/>
      <c r="F19" s="61"/>
      <c r="G19" s="61"/>
      <c r="H19" s="61"/>
      <c r="I19" s="61"/>
      <c r="J19" s="62"/>
    </row>
    <row r="20" spans="1:11" ht="34.5" customHeight="1" x14ac:dyDescent="0.25">
      <c r="A20" s="9" t="s">
        <v>17</v>
      </c>
      <c r="B20" s="61" t="s">
        <v>52</v>
      </c>
      <c r="C20" s="61"/>
      <c r="D20" s="61"/>
      <c r="E20" s="61"/>
      <c r="F20" s="61"/>
      <c r="G20" s="61"/>
      <c r="H20" s="61"/>
      <c r="I20" s="61"/>
      <c r="J20" s="62"/>
    </row>
    <row r="21" spans="1:11" ht="35.25" customHeight="1" x14ac:dyDescent="0.25">
      <c r="A21" s="9" t="s">
        <v>38</v>
      </c>
      <c r="B21" s="61" t="s">
        <v>52</v>
      </c>
      <c r="C21" s="61"/>
      <c r="D21" s="61"/>
      <c r="E21" s="61"/>
      <c r="F21" s="61"/>
      <c r="G21" s="61"/>
      <c r="H21" s="61"/>
      <c r="I21" s="61"/>
      <c r="J21" s="62"/>
      <c r="K21" s="1"/>
    </row>
    <row r="22" spans="1:11" ht="15.75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63" t="s">
        <v>20</v>
      </c>
      <c r="B24" s="64"/>
      <c r="C24" s="65" t="s">
        <v>21</v>
      </c>
      <c r="D24" s="67"/>
      <c r="E24" s="67"/>
      <c r="F24" s="67" t="s">
        <v>22</v>
      </c>
      <c r="G24" s="67"/>
      <c r="H24" s="64"/>
      <c r="I24" s="65" t="s">
        <v>23</v>
      </c>
      <c r="J24" s="66"/>
    </row>
    <row r="25" spans="1:11" x14ac:dyDescent="0.25">
      <c r="A25" s="81">
        <v>81082204</v>
      </c>
      <c r="B25" s="82"/>
      <c r="C25" s="71">
        <v>81082204</v>
      </c>
      <c r="D25" s="72"/>
      <c r="E25" s="73"/>
      <c r="F25" s="71">
        <v>13642437.15</v>
      </c>
      <c r="G25" s="72"/>
      <c r="H25" s="73"/>
      <c r="I25" s="83">
        <f>F25/C25</f>
        <v>0.16825439463880384</v>
      </c>
      <c r="J25" s="84"/>
    </row>
    <row r="26" spans="1:11" ht="15.75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5"/>
      <c r="B27"/>
      <c r="C27" s="68" t="s">
        <v>49</v>
      </c>
      <c r="D27" s="69"/>
      <c r="E27" s="68" t="s">
        <v>47</v>
      </c>
      <c r="F27" s="69"/>
      <c r="G27" s="68" t="s">
        <v>48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x14ac:dyDescent="0.25">
      <c r="A29" s="13" t="s">
        <v>52</v>
      </c>
      <c r="B29" s="14" t="s">
        <v>52</v>
      </c>
      <c r="C29" s="15" t="s">
        <v>52</v>
      </c>
      <c r="D29" s="16" t="s">
        <v>52</v>
      </c>
      <c r="E29" s="16" t="s">
        <v>52</v>
      </c>
      <c r="F29" s="16" t="s">
        <v>52</v>
      </c>
      <c r="G29" s="17" t="s">
        <v>52</v>
      </c>
      <c r="H29" s="16" t="s">
        <v>52</v>
      </c>
      <c r="I29" s="18">
        <v>0</v>
      </c>
      <c r="J29" s="19">
        <v>0</v>
      </c>
    </row>
    <row r="30" spans="1:11" x14ac:dyDescent="0.25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75" x14ac:dyDescent="0.25">
      <c r="A31" s="38" t="s">
        <v>28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15.75" x14ac:dyDescent="0.25">
      <c r="A32" s="41" t="s">
        <v>29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25">
      <c r="A33" s="25" t="s">
        <v>30</v>
      </c>
      <c r="B33" s="61" t="s">
        <v>52</v>
      </c>
      <c r="C33" s="61"/>
      <c r="D33" s="61"/>
      <c r="E33" s="61"/>
      <c r="F33" s="61"/>
      <c r="G33" s="61"/>
      <c r="H33" s="61"/>
      <c r="I33" s="61"/>
      <c r="J33" s="62"/>
    </row>
    <row r="34" spans="1:11" ht="30" x14ac:dyDescent="0.25">
      <c r="A34" s="25" t="s">
        <v>31</v>
      </c>
      <c r="B34" s="61" t="s">
        <v>52</v>
      </c>
      <c r="C34" s="61"/>
      <c r="D34" s="61"/>
      <c r="E34" s="61"/>
      <c r="F34" s="61"/>
      <c r="G34" s="61"/>
      <c r="H34" s="61"/>
      <c r="I34" s="61"/>
      <c r="J34" s="62"/>
    </row>
    <row r="35" spans="1:11" ht="85.5" customHeight="1" x14ac:dyDescent="0.25">
      <c r="A35" s="25" t="s">
        <v>32</v>
      </c>
      <c r="B35" s="61" t="s">
        <v>52</v>
      </c>
      <c r="C35" s="61"/>
      <c r="D35" s="61"/>
      <c r="E35" s="61"/>
      <c r="F35" s="61"/>
      <c r="G35" s="61"/>
      <c r="H35" s="61"/>
      <c r="I35" s="61"/>
      <c r="J35" s="62"/>
    </row>
    <row r="36" spans="1:11" ht="30" x14ac:dyDescent="0.25">
      <c r="A36" s="25" t="s">
        <v>33</v>
      </c>
      <c r="B36" s="61" t="s">
        <v>52</v>
      </c>
      <c r="C36" s="61"/>
      <c r="D36" s="61"/>
      <c r="E36" s="61"/>
      <c r="F36" s="61"/>
      <c r="G36" s="61"/>
      <c r="H36" s="61"/>
      <c r="I36" s="61"/>
      <c r="J36" s="62"/>
    </row>
    <row r="37" spans="1:11" ht="15.75" x14ac:dyDescent="0.25">
      <c r="A37" s="38" t="s">
        <v>34</v>
      </c>
      <c r="B37" s="39"/>
      <c r="C37" s="39"/>
      <c r="D37" s="39"/>
      <c r="E37" s="39"/>
      <c r="F37" s="39"/>
      <c r="G37" s="39"/>
      <c r="H37" s="39"/>
      <c r="I37" s="39"/>
      <c r="J37" s="40"/>
    </row>
    <row r="38" spans="1:11" ht="15.75" x14ac:dyDescent="0.25">
      <c r="A38" s="74" t="s">
        <v>35</v>
      </c>
      <c r="B38" s="75"/>
      <c r="C38" s="75"/>
      <c r="D38" s="75"/>
      <c r="E38" s="75"/>
      <c r="F38" s="75"/>
      <c r="G38" s="75"/>
      <c r="H38" s="75"/>
      <c r="I38" s="75"/>
      <c r="J38" s="76"/>
      <c r="K38" s="1"/>
    </row>
    <row r="39" spans="1:11" ht="27.75" customHeight="1" x14ac:dyDescent="0.25">
      <c r="A39" s="77"/>
      <c r="B39" s="78"/>
      <c r="C39" s="78"/>
      <c r="D39" s="78"/>
      <c r="E39" s="78"/>
      <c r="F39" s="78"/>
      <c r="G39" s="78"/>
      <c r="H39" s="78"/>
      <c r="I39" s="78"/>
      <c r="J39" s="79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/>
    <row r="45" spans="1:11" x14ac:dyDescent="0.25">
      <c r="A45" s="89" t="s">
        <v>55</v>
      </c>
      <c r="B45" s="88"/>
      <c r="C45" s="88"/>
      <c r="D45" s="88"/>
      <c r="E45" s="88"/>
      <c r="F45" s="88"/>
      <c r="G45" s="89" t="s">
        <v>56</v>
      </c>
      <c r="H45" s="88"/>
      <c r="I45" s="88"/>
    </row>
    <row r="46" spans="1:11" x14ac:dyDescent="0.25">
      <c r="A46" s="89" t="s">
        <v>57</v>
      </c>
      <c r="B46" s="88"/>
      <c r="C46" s="88"/>
      <c r="D46" s="88"/>
      <c r="E46" s="88"/>
      <c r="F46" s="88"/>
      <c r="G46" s="89" t="s">
        <v>58</v>
      </c>
      <c r="H46" s="88"/>
      <c r="I46" s="88"/>
    </row>
    <row r="47" spans="1:1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</row>
  </sheetData>
  <mergeCells count="48">
    <mergeCell ref="B12:J12"/>
    <mergeCell ref="A37:J37"/>
    <mergeCell ref="A38:J38"/>
    <mergeCell ref="A39:J39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A13:J13"/>
    <mergeCell ref="C14:J14"/>
    <mergeCell ref="B11:J11"/>
  </mergeCells>
  <phoneticPr fontId="22" type="noConversion"/>
  <dataValidations count="14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ignoredErrors>
    <ignoredError sqref="I30:J30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91eac-9737-46a3-b292-c652bca8334f" xsi:nil="true"/>
    <lcf76f155ced4ddcb4097134ff3c332f xmlns="b9ac8c12-7523-46fa-8923-bbdcc347dc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B75BC0-8D7C-4E0C-B213-F44ABEB855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285F0B-4234-4E7A-BD6B-033374A52F0B}"/>
</file>

<file path=customXml/itemProps3.xml><?xml version="1.0" encoding="utf-8"?>
<ds:datastoreItem xmlns:ds="http://schemas.openxmlformats.org/officeDocument/2006/customXml" ds:itemID="{ADD55811-F624-4845-BECD-B23AED229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Sebastian Gonzalez</cp:lastModifiedBy>
  <cp:lastPrinted>2024-04-09T13:25:35Z</cp:lastPrinted>
  <dcterms:created xsi:type="dcterms:W3CDTF">2021-03-22T15:50:10Z</dcterms:created>
  <dcterms:modified xsi:type="dcterms:W3CDTF">2024-04-09T13:34:19Z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0x0101007B145E89257F0F4889CB554BB33B1591</vt:lpwstr>
  </property>
</Properties>
</file>