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FINANZAS/INFORMES FINANCIEROS/"/>
    </mc:Choice>
  </mc:AlternateContent>
  <xr:revisionPtr revIDLastSave="540" documentId="13_ncr:1_{7803FF6F-586B-4957-B58A-05217FC8EF4A}" xr6:coauthVersionLast="47" xr6:coauthVersionMax="47" xr10:uidLastSave="{2BB37953-B76B-43E3-BEE6-BE8F1A66BF96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D19" i="2"/>
  <c r="D28" i="2" l="1"/>
  <c r="D27" i="2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<sst xmlns="http://schemas.openxmlformats.org/spreadsheetml/2006/main" count="23" uniqueCount="23">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</sst>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44" fontId="6" fillId="0" borderId="0" xfId="1" applyFont="1"/>
    <xf numFmtId="0" fontId="7" fillId="0" borderId="0" xfId="0" applyFont="1"/>
    <xf numFmtId="0" fontId="5" fillId="0" borderId="0" xfId="0" applyFont="1"/>
    <xf numFmtId="44" fontId="7" fillId="0" borderId="0" xfId="1" applyFont="1"/>
    <xf numFmtId="0" fontId="0" fillId="2" borderId="0" xfId="0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8" fillId="2" borderId="0" xfId="1" applyFont="1" applyFill="1"/>
    <xf numFmtId="44" fontId="6" fillId="0" borderId="0" xfId="0" applyNumberFormat="1" applyFont="1"/>
    <xf numFmtId="0" fontId="9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2766060</xdr:colOff>
      <xdr:row>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963930" y="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9:N48"/>
  <sheetViews>
    <sheetView tabSelected="1" topLeftCell="A33" zoomScale="79" zoomScaleNormal="100" workbookViewId="0">
      <selection activeCell="D43" sqref="D43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9" spans="1:14" x14ac:dyDescent="0.35">
      <c r="A9" s="23" t="s">
        <v>0</v>
      </c>
      <c r="B9" s="23"/>
      <c r="C9" s="23"/>
      <c r="D9" s="23"/>
    </row>
    <row r="10" spans="1:14" x14ac:dyDescent="0.35">
      <c r="A10" s="23" t="s">
        <v>22</v>
      </c>
      <c r="B10" s="23"/>
      <c r="C10" s="23"/>
      <c r="D10" s="23"/>
    </row>
    <row r="11" spans="1:14" x14ac:dyDescent="0.35">
      <c r="A11" s="23" t="s">
        <v>1</v>
      </c>
      <c r="B11" s="23"/>
      <c r="C11" s="23"/>
      <c r="D11" s="23"/>
    </row>
    <row r="12" spans="1:14" x14ac:dyDescent="0.35">
      <c r="A12" s="24" t="s">
        <v>2</v>
      </c>
      <c r="B12" s="24"/>
      <c r="C12" s="12">
        <v>76084004</v>
      </c>
      <c r="D12" s="13"/>
      <c r="J12" s="9"/>
    </row>
    <row r="13" spans="1:14" x14ac:dyDescent="0.35">
      <c r="A13"/>
      <c r="B13"/>
      <c r="C13"/>
      <c r="D13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4" t="s">
        <v>3</v>
      </c>
      <c r="B14"/>
      <c r="C14"/>
      <c r="D14" s="13"/>
      <c r="E14" s="4"/>
      <c r="M14" s="1"/>
    </row>
    <row r="15" spans="1:14" x14ac:dyDescent="0.35">
      <c r="A15" t="s">
        <v>20</v>
      </c>
      <c r="B15"/>
      <c r="C15"/>
      <c r="D15" s="15">
        <v>45736309.100000001</v>
      </c>
      <c r="E15" s="4"/>
      <c r="M15" s="1"/>
    </row>
    <row r="16" spans="1:14" x14ac:dyDescent="0.35">
      <c r="A16" s="25" t="s">
        <v>18</v>
      </c>
      <c r="B16" s="25"/>
      <c r="C16"/>
      <c r="D16" s="15">
        <v>100500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6" t="s">
        <v>6</v>
      </c>
      <c r="B17"/>
      <c r="C17"/>
      <c r="D17" s="15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t="s">
        <v>5</v>
      </c>
      <c r="B18"/>
      <c r="C18"/>
      <c r="D18" s="15">
        <v>0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t="s">
        <v>19</v>
      </c>
      <c r="B19"/>
      <c r="C19"/>
      <c r="D19" s="17">
        <f>96559.35+44536.5+157785.68-17930.46-26798.21-13873.48+43732-15853</f>
        <v>268158.38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4" t="s">
        <v>4</v>
      </c>
      <c r="B20"/>
      <c r="C20"/>
      <c r="D20" s="18">
        <f>+D19+D18+D17+D16+D15</f>
        <v>46104967.480000004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6" t="s">
        <v>7</v>
      </c>
      <c r="B21"/>
      <c r="C21"/>
      <c r="D21" s="19">
        <f>13216+4794</f>
        <v>18010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6" t="s">
        <v>21</v>
      </c>
      <c r="B22"/>
      <c r="C22"/>
      <c r="D22" s="19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4" t="s">
        <v>8</v>
      </c>
      <c r="B23"/>
      <c r="C23"/>
      <c r="D23" s="20">
        <f>+D22+D21</f>
        <v>18010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4" t="s">
        <v>9</v>
      </c>
      <c r="B24"/>
      <c r="C24"/>
      <c r="D24" s="21">
        <f>+D23+D20</f>
        <v>46122977.480000004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/>
      <c r="B25"/>
      <c r="C25"/>
      <c r="D25" s="13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/>
      <c r="B26"/>
      <c r="C26"/>
      <c r="D26" s="13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t="s">
        <v>10</v>
      </c>
      <c r="B27"/>
      <c r="C27"/>
      <c r="D27" s="15">
        <f>141171.2+12276.76+49500+109830.6+69451.07+39878.16+12656</f>
        <v>434763.79000000004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t="s">
        <v>17</v>
      </c>
      <c r="B28"/>
      <c r="C28"/>
      <c r="D28" s="15">
        <f>13644.8+646.145+9900+5500+34169.4+3073.06+560</f>
        <v>67493.404999999999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4" t="s">
        <v>11</v>
      </c>
      <c r="B29"/>
      <c r="C29"/>
      <c r="D29" s="21">
        <f>D27+D28</f>
        <v>502257.19500000007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/>
      <c r="B30"/>
      <c r="C30"/>
      <c r="D30" s="13"/>
      <c r="E30" s="4"/>
      <c r="F30" s="4"/>
      <c r="G30" s="4"/>
      <c r="H30" s="4"/>
      <c r="J30" s="6"/>
    </row>
    <row r="31" spans="1:14" x14ac:dyDescent="0.35">
      <c r="A31" t="s">
        <v>12</v>
      </c>
      <c r="B31"/>
      <c r="C31"/>
      <c r="D31" s="15">
        <v>45620720.280000001</v>
      </c>
      <c r="E31" s="4"/>
      <c r="F31" s="4"/>
      <c r="G31" s="4"/>
      <c r="H31" s="4"/>
      <c r="J31" s="6"/>
    </row>
    <row r="32" spans="1:14" x14ac:dyDescent="0.35">
      <c r="A32" s="14" t="s">
        <v>13</v>
      </c>
      <c r="B32"/>
      <c r="C32"/>
      <c r="D32" s="15">
        <f>D31</f>
        <v>45620720.280000001</v>
      </c>
      <c r="E32" s="4"/>
      <c r="F32" s="4"/>
      <c r="G32" s="4"/>
      <c r="H32" s="4"/>
      <c r="J32" s="6"/>
    </row>
    <row r="33" spans="1:10" x14ac:dyDescent="0.35">
      <c r="A33" s="14" t="s">
        <v>14</v>
      </c>
      <c r="B33"/>
      <c r="C33"/>
      <c r="D33" s="21">
        <f>D29+D32</f>
        <v>46122977.475000001</v>
      </c>
      <c r="F33" s="4"/>
      <c r="G33" s="4"/>
      <c r="H33" s="4"/>
    </row>
    <row r="34" spans="1:10" x14ac:dyDescent="0.35">
      <c r="A34"/>
      <c r="B34"/>
      <c r="C34"/>
      <c r="D34" s="13"/>
      <c r="F34" s="4"/>
      <c r="H34" s="4"/>
    </row>
    <row r="35" spans="1:10" x14ac:dyDescent="0.35">
      <c r="A35"/>
      <c r="B35"/>
      <c r="C35"/>
      <c r="D35" s="13"/>
      <c r="F35" s="4"/>
    </row>
    <row r="36" spans="1:10" x14ac:dyDescent="0.35">
      <c r="A36"/>
      <c r="B36"/>
      <c r="C36"/>
      <c r="D36" s="13"/>
    </row>
    <row r="37" spans="1:10" x14ac:dyDescent="0.35">
      <c r="A37"/>
      <c r="B37"/>
      <c r="C37"/>
      <c r="D37" s="13"/>
    </row>
    <row r="38" spans="1:10" x14ac:dyDescent="0.35">
      <c r="A38" s="22" t="s">
        <v>15</v>
      </c>
      <c r="B38" s="22"/>
      <c r="C38" s="22"/>
      <c r="D38" s="13"/>
    </row>
    <row r="39" spans="1:10" x14ac:dyDescent="0.35">
      <c r="A39" s="22" t="s">
        <v>16</v>
      </c>
      <c r="B39" s="22"/>
      <c r="C39" s="22"/>
      <c r="D39" s="13"/>
      <c r="J39" s="6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006AC122-B793-4C25-B79A-FE8BA7834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MARIA GARCIA MATA</cp:lastModifiedBy>
  <cp:lastPrinted>2023-08-07T14:31:00Z</cp:lastPrinted>
  <dcterms:created xsi:type="dcterms:W3CDTF">2022-04-06T20:31:32Z</dcterms:created>
  <dcterms:modified xsi:type="dcterms:W3CDTF">2023-08-07T14:31:11Z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  <property fmtid="{D5CDD505-2E9C-101B-9397-08002B2CF9AE}" pid="3" name="MediaServiceImageTags">
    <vt:lpwstr/>
  </property>
</Properties>
</file>