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NOVIEMBRE/COMPRAS Y CONTRATACIONES/"/>
    </mc:Choice>
  </mc:AlternateContent>
  <xr:revisionPtr revIDLastSave="136" documentId="13_ncr:1_{A0916845-7DEF-46C1-9569-E37A010FB824}" xr6:coauthVersionLast="47" xr6:coauthVersionMax="47" xr10:uidLastSave="{019783FE-D922-4841-B490-31361FEC6C9B}"/>
  <bookViews>
    <workbookView xWindow="-108" yWindow="-108" windowWidth="23256" windowHeight="12576" xr2:uid="{B825B79E-648F-4DE8-90C0-13A899BE80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4" i="1"/>
  <c r="F16" i="1" l="1"/>
  <c r="F30" i="1" s="1"/>
</calcChain>
</file>

<file path=xl/sharedStrings.xml><?xml version="1.0" encoding="utf-8"?>
<sst xmlns="http://schemas.openxmlformats.org/spreadsheetml/2006/main" count="67" uniqueCount="65">
  <si>
    <t>-</t>
  </si>
  <si>
    <t xml:space="preserve">(VALOR EN RD$) </t>
  </si>
  <si>
    <t>FECHA</t>
  </si>
  <si>
    <t>Número de factura</t>
  </si>
  <si>
    <t>Nombre del Acreedor</t>
  </si>
  <si>
    <t>Concepto</t>
  </si>
  <si>
    <t>Monto de la Deuda</t>
  </si>
  <si>
    <t xml:space="preserve"> ADENDA</t>
  </si>
  <si>
    <t>PEYCO,SRL</t>
  </si>
  <si>
    <t>READECUACIONES DE LAS OFICINAS DE LA CPMSP</t>
  </si>
  <si>
    <t>CPMSP-PEEX-2022-0002</t>
  </si>
  <si>
    <t xml:space="preserve"> INVERSIONES ESPALMADOR,SRL </t>
  </si>
  <si>
    <t>ASESORIA DE COMUNICACIONES</t>
  </si>
  <si>
    <t>SANTO DOMINGO MOTORS</t>
  </si>
  <si>
    <t>CPMSP-0C-CD-2022-13</t>
  </si>
  <si>
    <t>MANTENIMIENTO DE VEHICULOS</t>
  </si>
  <si>
    <t xml:space="preserve"> Lic. Pamela Moya Brito</t>
  </si>
  <si>
    <t>Directora Administrativa y Financiera</t>
  </si>
  <si>
    <t>BS0009859-2022</t>
  </si>
  <si>
    <t>ANGEL RAMOS BRUSILOFF</t>
  </si>
  <si>
    <t>ASESORIA LEY PORTUARIA</t>
  </si>
  <si>
    <t>B1500025302</t>
  </si>
  <si>
    <t>HUMANO SEGUROS S.A.</t>
  </si>
  <si>
    <t>18/11/2022</t>
  </si>
  <si>
    <t>B1500000834</t>
  </si>
  <si>
    <t>KELNET COMPUTER, SRL</t>
  </si>
  <si>
    <t xml:space="preserve">REPARACION DE IMPRESORA </t>
  </si>
  <si>
    <t>B1500000126</t>
  </si>
  <si>
    <t>METRO TOURS, SRL</t>
  </si>
  <si>
    <t>TRANSPORTE A COLABORADORES DE ESTA CPMSP</t>
  </si>
  <si>
    <t>27/10/2022</t>
  </si>
  <si>
    <t>B1500000066</t>
  </si>
  <si>
    <t>COMITE FLACSO, REP DOM.</t>
  </si>
  <si>
    <t>DIPLOMADO EN GESTION DE LA COOPERACION INTERNACIONAL</t>
  </si>
  <si>
    <t>B1500000010</t>
  </si>
  <si>
    <t>CECILIA YBELIS JIMENEZ</t>
  </si>
  <si>
    <t>SERVICIOS DE NOTARIZACION DE APERTURA DE OFERTAS</t>
  </si>
  <si>
    <t>28/09/2022</t>
  </si>
  <si>
    <t>B1500044002</t>
  </si>
  <si>
    <t>CENTRAL TELEFONICA DE ESTA CPMSP</t>
  </si>
  <si>
    <t>28/10/2022</t>
  </si>
  <si>
    <t>B1500044886</t>
  </si>
  <si>
    <t>ALTICE DOMINICANA, S.A.</t>
  </si>
  <si>
    <t>CENTRAL TELEFONICA E INTERNET DE ESTA CPMSP</t>
  </si>
  <si>
    <t>B1500000030</t>
  </si>
  <si>
    <t>PUBLICOS Y ESTRATEGIAS, SRL</t>
  </si>
  <si>
    <t xml:space="preserve">CURSO-TALLER DE ORATORIA </t>
  </si>
  <si>
    <t>21/11/2022</t>
  </si>
  <si>
    <t>B1500000020</t>
  </si>
  <si>
    <t>TECH BOX</t>
  </si>
  <si>
    <t>CYBER POWER- REGLETA DE ALIMENTACION DE 6 TOMAS</t>
  </si>
  <si>
    <t>17/11/2022</t>
  </si>
  <si>
    <t>B1500000002</t>
  </si>
  <si>
    <t xml:space="preserve">FRAZAJE, SRL </t>
  </si>
  <si>
    <t xml:space="preserve">SERVICIO DE CATERING </t>
  </si>
  <si>
    <t>16/11/2022</t>
  </si>
  <si>
    <t>B1500000114</t>
  </si>
  <si>
    <t>LIC. LINCOLN MANUEL MENDEZ</t>
  </si>
  <si>
    <t>NOTARIZACION DE CONTRATOS</t>
  </si>
  <si>
    <t>DIFERENCIA DE  POLIZA DE SEGURO DE EMPLEADOS</t>
  </si>
  <si>
    <t>29/11/2022</t>
  </si>
  <si>
    <t>B1500000039</t>
  </si>
  <si>
    <t>MARIA YSABEL CONCEPCION</t>
  </si>
  <si>
    <t xml:space="preserve">HONORARIOS PROFESIONALES </t>
  </si>
  <si>
    <t>RELACIÓN DE ESTADO DE CUENTA DE SUPLIDORES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</si>
</sst>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([$$-1C0A]* #,##0.00_);_([$$-1C0A]* \(#,##0.00\);_([$$-1C0A]* &quot;-&quot;??_);_(@_)"/>
    <numFmt numFmtId="167" formatCode="_-[$$-1C0A]* #,##0.00_ ;_-[$$-1C0A]* \-#,##0.00\ ;_-[$$-1C0A]* &quot;-&quot;??_ ;_-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Font="1" applyFill="1" applyBorder="1" applyAlignment="1">
      <alignment horizontal="center" vertical="center" wrapText="1"/>
    </xf>
    <xf numFmtId="167" fontId="5" fillId="0" borderId="1" xfId="2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7" fillId="3" borderId="1" xfId="1" applyFont="1" applyFill="1" applyBorder="1" applyAlignment="1">
      <alignment horizontal="center" vertical="center" wrapText="1"/>
    </xf>
    <xf numFmtId="167" fontId="7" fillId="0" borderId="1" xfId="2" applyNumberFormat="1" applyFont="1" applyBorder="1" applyAlignment="1">
      <alignment horizontal="left" vertical="center" wrapText="1"/>
    </xf>
    <xf numFmtId="167" fontId="7" fillId="0" borderId="2" xfId="2" applyNumberFormat="1" applyFont="1" applyBorder="1" applyAlignment="1">
      <alignment horizontal="left" vertical="center" wrapText="1"/>
    </xf>
    <xf numFmtId="167" fontId="4" fillId="4" borderId="2" xfId="2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66" fontId="5" fillId="0" borderId="0" xfId="2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indent="1"/>
    </xf>
    <xf numFmtId="0" fontId="4" fillId="0" borderId="0" xfId="0" applyFont="1" applyAlignment="1">
      <alignment vertical="center"/>
    </xf>
    <xf numFmtId="166" fontId="4" fillId="0" borderId="0" xfId="2" applyNumberFormat="1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 vertical="center" wrapText="1"/>
    </xf>
    <xf numFmtId="165" fontId="8" fillId="2" borderId="1" xfId="1" applyFont="1" applyFill="1" applyBorder="1" applyAlignment="1">
      <alignment horizontal="center" vertical="center" wrapText="1"/>
    </xf>
    <xf numFmtId="166" fontId="8" fillId="2" borderId="1" xfId="2" applyNumberFormat="1" applyFont="1" applyFill="1" applyBorder="1" applyAlignment="1">
      <alignment horizontal="center" vertical="center" wrapText="1"/>
    </xf>
    <xf numFmtId="166" fontId="5" fillId="0" borderId="0" xfId="0" applyNumberFormat="1" applyFont="1"/>
    <xf numFmtId="0" fontId="5" fillId="0" borderId="1" xfId="0" applyFont="1" applyBorder="1" applyAlignment="1">
      <alignment vertical="center"/>
    </xf>
    <xf numFmtId="166" fontId="7" fillId="0" borderId="0" xfId="0" applyNumberFormat="1" applyFont="1"/>
    <xf numFmtId="0" fontId="7" fillId="0" borderId="0" xfId="0" applyFont="1"/>
    <xf numFmtId="14" fontId="5" fillId="0" borderId="0" xfId="0" applyNumberFormat="1" applyFont="1" applyAlignment="1">
      <alignment horizontal="center" vertical="center" wrapText="1"/>
    </xf>
    <xf numFmtId="165" fontId="8" fillId="4" borderId="2" xfId="1" applyFont="1" applyFill="1" applyBorder="1" applyAlignment="1">
      <alignment horizontal="left" vertic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5" fontId="8" fillId="3" borderId="0" xfId="1" applyFont="1" applyFill="1" applyBorder="1" applyAlignment="1">
      <alignment horizontal="left" vertical="center" wrapText="1"/>
    </xf>
    <xf numFmtId="166" fontId="4" fillId="3" borderId="0" xfId="2" applyNumberFormat="1" applyFont="1" applyFill="1" applyBorder="1" applyAlignment="1">
      <alignment horizontal="left" vertical="center" wrapText="1"/>
    </xf>
    <xf numFmtId="0" fontId="5" fillId="3" borderId="0" xfId="0" applyFont="1" applyFill="1"/>
    <xf numFmtId="0" fontId="4" fillId="0" borderId="0" xfId="0" applyFont="1" applyAlignment="1">
      <alignment horizontal="left" vertical="top"/>
    </xf>
    <xf numFmtId="166" fontId="4" fillId="0" borderId="0" xfId="2" applyNumberFormat="1" applyFont="1" applyAlignment="1">
      <alignment horizontal="left"/>
    </xf>
    <xf numFmtId="166" fontId="5" fillId="0" borderId="0" xfId="2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666751</xdr:colOff>
      <xdr:row>1</xdr:row>
      <xdr:rowOff>19050</xdr:rowOff>
    </xdr:from>
    <xdr:to>
      <xdr:col>4</xdr:col>
      <xdr:colOff>1285875</xdr:colOff>
      <xdr:row>8</xdr:row>
      <xdr:rowOff>289560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D70E01-EB03-45F5-B5BD-32A60AF85DA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898" t="12277" r="10917" b="9091"/>
        <a:stretch/>
      </xdr:blipFill>
      <xdr:spPr>
        <a:xfrm>
          <a:off x="4791076" y="209550"/>
          <a:ext cx="3324224" cy="17145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49E1-CE9C-46D3-9A13-259CC01BDF91}">
  <dimension ref="B1:G55"/>
  <sheetViews>
    <sheetView tabSelected="1" zoomScaleNormal="100" workbookViewId="0">
      <selection activeCell="B10" sqref="B10:F10"/>
    </sheetView>
  </sheetViews>
  <sheetFormatPr baseColWidth="10" defaultColWidth="56" defaultRowHeight="15.6" x14ac:dyDescent="0.3"/>
  <cols>
    <col min="1" max="1" width="3.5546875" style="20" customWidth="1"/>
    <col min="2" max="2" width="22.33203125" style="20" customWidth="1"/>
    <col min="3" max="3" width="36" style="20" customWidth="1"/>
    <col min="4" max="4" width="40.5546875" style="20" customWidth="1"/>
    <col min="5" max="5" width="66" style="38" customWidth="1"/>
    <col min="6" max="6" width="19.44140625" style="37" customWidth="1"/>
    <col min="7" max="7" width="4.109375" style="20" customWidth="1"/>
    <col min="8" max="16384" width="56" style="20"/>
  </cols>
  <sheetData>
    <row r="1" spans="2:7" x14ac:dyDescent="0.3">
      <c r="B1" s="39"/>
      <c r="C1" s="39"/>
      <c r="D1" s="39"/>
      <c r="E1" s="39"/>
      <c r="F1" s="39"/>
      <c r="G1" s="20" t="s">
        <v>0</v>
      </c>
    </row>
    <row r="2" spans="2:7" x14ac:dyDescent="0.3">
      <c r="B2" s="39"/>
      <c r="C2" s="39"/>
      <c r="D2" s="39"/>
      <c r="E2" s="39"/>
      <c r="F2" s="39"/>
    </row>
    <row r="3" spans="2:7" x14ac:dyDescent="0.3">
      <c r="B3" s="39"/>
      <c r="C3" s="39"/>
      <c r="D3" s="39"/>
      <c r="E3" s="39"/>
      <c r="F3" s="39"/>
    </row>
    <row r="4" spans="2:7" x14ac:dyDescent="0.3">
      <c r="B4" s="39"/>
      <c r="C4" s="39"/>
      <c r="D4" s="39"/>
      <c r="E4" s="39"/>
      <c r="F4" s="39"/>
    </row>
    <row r="5" spans="2:7" x14ac:dyDescent="0.3">
      <c r="B5" s="39"/>
      <c r="C5" s="39"/>
      <c r="D5" s="39"/>
      <c r="E5" s="39"/>
      <c r="F5" s="39"/>
    </row>
    <row r="6" spans="2:7" x14ac:dyDescent="0.3">
      <c r="B6" s="39"/>
      <c r="C6" s="39"/>
      <c r="D6" s="39"/>
      <c r="E6" s="39"/>
      <c r="F6" s="39"/>
    </row>
    <row r="7" spans="2:7" x14ac:dyDescent="0.3">
      <c r="B7" s="39"/>
      <c r="C7" s="39"/>
      <c r="D7" s="39"/>
      <c r="E7" s="39"/>
      <c r="F7" s="39"/>
    </row>
    <row r="8" spans="2:7" x14ac:dyDescent="0.3">
      <c r="B8" s="39"/>
      <c r="C8" s="39"/>
      <c r="D8" s="39"/>
      <c r="E8" s="39"/>
      <c r="F8" s="39"/>
    </row>
    <row r="9" spans="2:7" ht="31.5" customHeight="1" x14ac:dyDescent="0.3">
      <c r="B9" s="39"/>
      <c r="C9" s="39"/>
      <c r="D9" s="39"/>
      <c r="E9" s="39"/>
      <c r="F9" s="39"/>
    </row>
    <row r="10" spans="2:7" x14ac:dyDescent="0.3">
      <c r="B10" s="42" t="s">
        <v>64</v>
      </c>
      <c r="C10" s="42"/>
      <c r="D10" s="42"/>
      <c r="E10" s="42"/>
      <c r="F10" s="42"/>
    </row>
    <row r="11" spans="2:7" x14ac:dyDescent="0.3">
      <c r="B11" s="40" t="s">
        <v>1</v>
      </c>
      <c r="C11" s="40"/>
      <c r="D11" s="40"/>
      <c r="E11" s="40"/>
      <c r="F11" s="40"/>
    </row>
    <row r="12" spans="2:7" ht="8.25" customHeight="1" x14ac:dyDescent="0.3">
      <c r="B12" s="40"/>
      <c r="C12" s="40"/>
      <c r="D12" s="40"/>
      <c r="E12" s="40"/>
      <c r="F12" s="40"/>
      <c r="G12" s="40"/>
    </row>
    <row r="13" spans="2:7" ht="31.2" x14ac:dyDescent="0.3">
      <c r="B13" s="1" t="s">
        <v>2</v>
      </c>
      <c r="C13" s="21" t="s">
        <v>3</v>
      </c>
      <c r="D13" s="21" t="s">
        <v>4</v>
      </c>
      <c r="E13" s="22" t="s">
        <v>5</v>
      </c>
      <c r="F13" s="23" t="s">
        <v>6</v>
      </c>
    </row>
    <row r="14" spans="2:7" x14ac:dyDescent="0.3">
      <c r="B14" s="2">
        <v>44926</v>
      </c>
      <c r="C14" s="3" t="s">
        <v>7</v>
      </c>
      <c r="D14" s="3" t="s">
        <v>8</v>
      </c>
      <c r="E14" s="4" t="s">
        <v>9</v>
      </c>
      <c r="F14" s="5">
        <f>320333.26</f>
        <v>320333.26</v>
      </c>
      <c r="G14" s="24"/>
    </row>
    <row r="15" spans="2:7" x14ac:dyDescent="0.3">
      <c r="B15" s="2" t="s">
        <v>30</v>
      </c>
      <c r="C15" s="3" t="s">
        <v>31</v>
      </c>
      <c r="D15" s="3" t="s">
        <v>32</v>
      </c>
      <c r="E15" s="4" t="s">
        <v>33</v>
      </c>
      <c r="F15" s="5">
        <v>18200</v>
      </c>
      <c r="G15" s="24"/>
    </row>
    <row r="16" spans="2:7" x14ac:dyDescent="0.3">
      <c r="B16" s="2">
        <v>44774</v>
      </c>
      <c r="C16" s="6" t="s">
        <v>10</v>
      </c>
      <c r="D16" s="25" t="s">
        <v>11</v>
      </c>
      <c r="E16" s="6" t="s">
        <v>12</v>
      </c>
      <c r="F16" s="5">
        <f>928896-154816</f>
        <v>774080</v>
      </c>
    </row>
    <row r="17" spans="2:7" x14ac:dyDescent="0.3">
      <c r="B17" s="7">
        <v>44754</v>
      </c>
      <c r="C17" s="6" t="s">
        <v>18</v>
      </c>
      <c r="D17" s="8" t="s">
        <v>19</v>
      </c>
      <c r="E17" s="9" t="s">
        <v>20</v>
      </c>
      <c r="F17" s="10">
        <f>1672000-152000-152000</f>
        <v>1368000</v>
      </c>
    </row>
    <row r="18" spans="2:7" s="27" customFormat="1" x14ac:dyDescent="0.3">
      <c r="B18" s="7">
        <v>44755</v>
      </c>
      <c r="C18" s="6" t="s">
        <v>14</v>
      </c>
      <c r="D18" s="8" t="s">
        <v>13</v>
      </c>
      <c r="E18" s="9" t="s">
        <v>15</v>
      </c>
      <c r="F18" s="10">
        <v>76030.83</v>
      </c>
      <c r="G18" s="26"/>
    </row>
    <row r="19" spans="2:7" s="27" customFormat="1" x14ac:dyDescent="0.3">
      <c r="B19" s="7">
        <v>44572</v>
      </c>
      <c r="C19" s="6" t="s">
        <v>21</v>
      </c>
      <c r="D19" s="8" t="s">
        <v>22</v>
      </c>
      <c r="E19" s="9" t="s">
        <v>59</v>
      </c>
      <c r="F19" s="10">
        <v>13180.8</v>
      </c>
      <c r="G19" s="26"/>
    </row>
    <row r="20" spans="2:7" s="27" customFormat="1" x14ac:dyDescent="0.3">
      <c r="B20" s="7">
        <v>44572</v>
      </c>
      <c r="C20" s="6" t="s">
        <v>27</v>
      </c>
      <c r="D20" s="8" t="s">
        <v>28</v>
      </c>
      <c r="E20" s="9" t="s">
        <v>29</v>
      </c>
      <c r="F20" s="10">
        <v>120000</v>
      </c>
      <c r="G20" s="26"/>
    </row>
    <row r="21" spans="2:7" s="27" customFormat="1" x14ac:dyDescent="0.3">
      <c r="B21" s="7" t="s">
        <v>23</v>
      </c>
      <c r="C21" s="6" t="s">
        <v>24</v>
      </c>
      <c r="D21" s="8" t="s">
        <v>25</v>
      </c>
      <c r="E21" s="9" t="s">
        <v>26</v>
      </c>
      <c r="F21" s="10">
        <v>22844.799999999999</v>
      </c>
      <c r="G21" s="26"/>
    </row>
    <row r="22" spans="2:7" s="27" customFormat="1" x14ac:dyDescent="0.3">
      <c r="B22" s="7" t="s">
        <v>37</v>
      </c>
      <c r="C22" s="6" t="s">
        <v>38</v>
      </c>
      <c r="D22" s="8" t="s">
        <v>42</v>
      </c>
      <c r="E22" s="9" t="s">
        <v>39</v>
      </c>
      <c r="F22" s="11">
        <v>12935.76</v>
      </c>
      <c r="G22" s="26"/>
    </row>
    <row r="23" spans="2:7" s="27" customFormat="1" x14ac:dyDescent="0.3">
      <c r="B23" s="7" t="s">
        <v>40</v>
      </c>
      <c r="C23" s="6" t="s">
        <v>41</v>
      </c>
      <c r="D23" s="8" t="s">
        <v>42</v>
      </c>
      <c r="E23" s="9" t="s">
        <v>43</v>
      </c>
      <c r="F23" s="11">
        <v>82444.990000000005</v>
      </c>
      <c r="G23" s="26"/>
    </row>
    <row r="24" spans="2:7" s="27" customFormat="1" x14ac:dyDescent="0.3">
      <c r="B24" s="7" t="s">
        <v>60</v>
      </c>
      <c r="C24" s="6" t="s">
        <v>61</v>
      </c>
      <c r="D24" s="8" t="s">
        <v>62</v>
      </c>
      <c r="E24" s="9" t="s">
        <v>63</v>
      </c>
      <c r="F24" s="11">
        <v>133000</v>
      </c>
      <c r="G24" s="26"/>
    </row>
    <row r="25" spans="2:7" s="27" customFormat="1" x14ac:dyDescent="0.3">
      <c r="B25" s="7">
        <v>44603</v>
      </c>
      <c r="C25" s="6" t="s">
        <v>34</v>
      </c>
      <c r="D25" s="8" t="s">
        <v>35</v>
      </c>
      <c r="E25" s="9" t="s">
        <v>36</v>
      </c>
      <c r="F25" s="10">
        <v>59000</v>
      </c>
      <c r="G25" s="26"/>
    </row>
    <row r="26" spans="2:7" s="27" customFormat="1" x14ac:dyDescent="0.3">
      <c r="B26" s="7" t="s">
        <v>30</v>
      </c>
      <c r="C26" s="6" t="s">
        <v>44</v>
      </c>
      <c r="D26" s="8" t="s">
        <v>45</v>
      </c>
      <c r="E26" s="9" t="s">
        <v>46</v>
      </c>
      <c r="F26" s="10">
        <v>17450</v>
      </c>
      <c r="G26" s="26"/>
    </row>
    <row r="27" spans="2:7" s="27" customFormat="1" x14ac:dyDescent="0.3">
      <c r="B27" s="7" t="s">
        <v>47</v>
      </c>
      <c r="C27" s="6" t="s">
        <v>48</v>
      </c>
      <c r="D27" s="8" t="s">
        <v>49</v>
      </c>
      <c r="E27" s="9" t="s">
        <v>50</v>
      </c>
      <c r="F27" s="10">
        <v>12749.87</v>
      </c>
      <c r="G27" s="26"/>
    </row>
    <row r="28" spans="2:7" s="27" customFormat="1" x14ac:dyDescent="0.3">
      <c r="B28" s="7" t="s">
        <v>51</v>
      </c>
      <c r="C28" s="6" t="s">
        <v>52</v>
      </c>
      <c r="D28" s="8" t="s">
        <v>53</v>
      </c>
      <c r="E28" s="9" t="s">
        <v>54</v>
      </c>
      <c r="F28" s="10">
        <v>127853</v>
      </c>
      <c r="G28" s="26"/>
    </row>
    <row r="29" spans="2:7" s="27" customFormat="1" x14ac:dyDescent="0.3">
      <c r="B29" s="7" t="s">
        <v>55</v>
      </c>
      <c r="C29" s="6" t="s">
        <v>56</v>
      </c>
      <c r="D29" s="8" t="s">
        <v>57</v>
      </c>
      <c r="E29" s="9" t="s">
        <v>58</v>
      </c>
      <c r="F29" s="10">
        <v>64900</v>
      </c>
      <c r="G29" s="26"/>
    </row>
    <row r="30" spans="2:7" x14ac:dyDescent="0.3">
      <c r="B30" s="28"/>
      <c r="C30" s="13"/>
      <c r="D30" s="13"/>
      <c r="E30" s="29"/>
      <c r="F30" s="12">
        <f>SUM(F14:F29)</f>
        <v>3223003.3099999996</v>
      </c>
    </row>
    <row r="31" spans="2:7" s="34" customFormat="1" x14ac:dyDescent="0.3">
      <c r="B31" s="30"/>
      <c r="C31" s="31"/>
      <c r="D31" s="31"/>
      <c r="E31" s="32"/>
      <c r="F31" s="33"/>
    </row>
    <row r="32" spans="2:7" s="34" customFormat="1" x14ac:dyDescent="0.3">
      <c r="B32" s="30"/>
      <c r="C32" s="31"/>
      <c r="D32" s="31"/>
      <c r="E32" s="32"/>
      <c r="F32" s="33"/>
    </row>
    <row r="33" spans="2:7" x14ac:dyDescent="0.3">
      <c r="B33" s="13"/>
      <c r="C33" s="13"/>
      <c r="D33" s="13"/>
      <c r="E33" s="14"/>
      <c r="F33" s="15"/>
    </row>
    <row r="34" spans="2:7" x14ac:dyDescent="0.3">
      <c r="B34" s="13"/>
      <c r="E34" s="14"/>
      <c r="F34" s="15"/>
    </row>
    <row r="35" spans="2:7" x14ac:dyDescent="0.3">
      <c r="E35" s="35"/>
      <c r="F35" s="36"/>
    </row>
    <row r="36" spans="2:7" x14ac:dyDescent="0.3">
      <c r="C36" s="16" t="s">
        <v>16</v>
      </c>
      <c r="D36" s="16"/>
      <c r="E36" s="35"/>
      <c r="F36" s="18"/>
      <c r="G36" s="24"/>
    </row>
    <row r="37" spans="2:7" x14ac:dyDescent="0.3">
      <c r="B37" s="19"/>
      <c r="C37" s="41" t="s">
        <v>17</v>
      </c>
      <c r="D37" s="41"/>
      <c r="E37" s="35"/>
      <c r="F37" s="18"/>
    </row>
    <row r="38" spans="2:7" x14ac:dyDescent="0.3">
      <c r="B38" s="19"/>
      <c r="C38" s="19"/>
      <c r="D38" s="17"/>
      <c r="E38" s="35"/>
      <c r="F38" s="18"/>
    </row>
    <row r="39" spans="2:7" x14ac:dyDescent="0.3">
      <c r="E39" s="35"/>
      <c r="F39" s="18"/>
    </row>
    <row r="40" spans="2:7" x14ac:dyDescent="0.3">
      <c r="E40" s="35"/>
      <c r="F40" s="18"/>
    </row>
    <row r="41" spans="2:7" x14ac:dyDescent="0.3">
      <c r="E41" s="35"/>
      <c r="F41" s="18"/>
    </row>
    <row r="42" spans="2:7" x14ac:dyDescent="0.3">
      <c r="E42" s="35"/>
      <c r="F42" s="18"/>
    </row>
    <row r="43" spans="2:7" x14ac:dyDescent="0.3">
      <c r="E43" s="35"/>
      <c r="F43" s="18"/>
    </row>
    <row r="44" spans="2:7" x14ac:dyDescent="0.3">
      <c r="E44" s="35"/>
      <c r="F44" s="18"/>
    </row>
    <row r="45" spans="2:7" x14ac:dyDescent="0.3">
      <c r="E45" s="35"/>
      <c r="F45" s="18"/>
    </row>
    <row r="46" spans="2:7" x14ac:dyDescent="0.3">
      <c r="E46" s="35"/>
      <c r="F46" s="18"/>
    </row>
    <row r="47" spans="2:7" x14ac:dyDescent="0.3">
      <c r="E47" s="35"/>
      <c r="F47" s="18"/>
    </row>
    <row r="48" spans="2:7" x14ac:dyDescent="0.3">
      <c r="E48" s="35"/>
    </row>
    <row r="49" spans="5:5" x14ac:dyDescent="0.3">
      <c r="E49" s="35"/>
    </row>
    <row r="50" spans="5:5" x14ac:dyDescent="0.3">
      <c r="E50" s="35"/>
    </row>
    <row r="51" spans="5:5" x14ac:dyDescent="0.3">
      <c r="E51" s="35"/>
    </row>
    <row r="52" spans="5:5" x14ac:dyDescent="0.3">
      <c r="E52" s="35"/>
    </row>
    <row r="53" spans="5:5" x14ac:dyDescent="0.3">
      <c r="E53" s="35"/>
    </row>
    <row r="54" spans="5:5" x14ac:dyDescent="0.3">
      <c r="E54" s="35"/>
    </row>
    <row r="55" spans="5:5" x14ac:dyDescent="0.3">
      <c r="E55" s="35"/>
    </row>
  </sheetData>
  <mergeCells count="5">
    <mergeCell ref="B1:F9"/>
    <mergeCell ref="B11:F11"/>
    <mergeCell ref="B12:G12"/>
    <mergeCell ref="C37:D37"/>
    <mergeCell ref="B10:F10"/>
  </mergeCells>
  <phoneticPr fontId="2" type="noConversion"/>
  <pageMargins left="0.7" right="0.7" top="0.75" bottom="0.75" header="0.3" footer="0.3"/>
  <pageSetup scale="44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7D32D29E-1605-47E6-BF74-D9D81C6E0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214DE-6859-4569-83F3-9E9114F9DC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6F47E-8152-4452-AE4A-C251C9912CF3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MARIA GARCIA MATA</cp:lastModifiedBy>
  <cp:lastPrinted>2022-12-07T14:10:35Z</cp:lastPrinted>
  <dcterms:created xsi:type="dcterms:W3CDTF">2022-09-08T15:30:50Z</dcterms:created>
  <dcterms:modified xsi:type="dcterms:W3CDTF">2022-12-09T15:31:07Z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