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Portal de Transparencia\Finanzas\Balance general\julio 2022\"/>
    </mc:Choice>
  </mc:AlternateContent>
  <xr:revisionPtr revIDLastSave="0" documentId="8_{CBF927B7-3D98-4517-8FEC-6D929BB49748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3 Ejecucion " sheetId="3" r:id="rId1"/>
  </sheets>
  <definedNames>
    <definedName name="_xlnm.Print_Area" localSheetId="0">'P3 Ejecucion '!$A$7:$V$84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3" l="1"/>
  <c r="I10" i="3"/>
  <c r="U84" i="3"/>
  <c r="U62" i="3"/>
  <c r="U36" i="3"/>
  <c r="U34" i="3"/>
  <c r="U33" i="3"/>
  <c r="U30" i="3"/>
  <c r="U28" i="3"/>
  <c r="U25" i="3"/>
  <c r="U24" i="3"/>
  <c r="U23" i="3"/>
  <c r="U20" i="3"/>
  <c r="U18" i="3"/>
  <c r="U16" i="3"/>
  <c r="U13" i="3"/>
  <c r="U12" i="3"/>
  <c r="J84" i="3"/>
  <c r="J10" i="3"/>
  <c r="I84" i="3"/>
  <c r="H84" i="3"/>
  <c r="H10" i="3"/>
  <c r="G10" i="3"/>
  <c r="F10" i="3"/>
  <c r="E10" i="3"/>
  <c r="D10" i="3"/>
  <c r="G84" i="3"/>
  <c r="F84" i="3"/>
  <c r="E84" i="3"/>
  <c r="D84" i="3"/>
</calcChain>
</file>

<file path=xl/sharedStrings.xml><?xml version="1.0" encoding="utf-8"?>
<sst xmlns="http://schemas.openxmlformats.org/spreadsheetml/2006/main" count="98" uniqueCount="95">
  <si>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</si>
  <si>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</si>
  <si>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</si>
  <si>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</si>
  <si>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</si>
  <si>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</si>
  <si>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</si>
  <si>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</si>
  <si>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</si>
  <si>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</si>
  <si>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</si>
  <si>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</si>
  <si>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</si>
  <si>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</si>
  <si>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</si>
  <si>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</si>
  <si>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</si>
  <si>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</si>
  <si>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</si>
  <si>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</si>
  <si>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</si>
  <si>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</si>
  <si>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</si>
  <si>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</si>
  <si>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</si>
  <si>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</si>
  <si>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</si>
  <si>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</si>
  <si>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</si>
  <si>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</si>
  <si>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</si>
  <si>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</si>
  <si>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</si>
  <si>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</si>
  <si>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</si>
  <si>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</si>
  <si>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</si>
  <si>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</si>
  <si>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</si>
  <si>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</si>
  <si>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</si>
  <si>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</si>
  <si>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</si>
  <si>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</si>
  <si>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</si>
  <si>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</si>
  <si>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</si>
  <si>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</si>
  <si>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</si>
  <si>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</si>
  <si>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</si>
  <si>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</si>
  <si>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</si>
  <si>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</si>
  <si>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</si>
  <si>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</si>
  <si>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</si>
  <si>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</si>
  <si>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</si>
  <si>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</si>
  <si>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</si>
  <si>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</si>
  <si>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</si>
  <si>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</si>
  <si>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</si>
  <si>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</si>
  <si>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</si>
  <si>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</si>
  <si>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</si>
  <si>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</si>
  <si>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</si>
  <si>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</si>
  <si>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</si>
  <si>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</si>
  <si>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</si>
  <si>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</si>
  <si>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</si>
  <si>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</si>
  <si>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</si>
  <si>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</si>
  <si>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</si>
  <si>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</si>
  <si>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</si>
  <si>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</si>
  <si>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</si>
  <si>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</si>
  <si>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</si>
  <si>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</si>
  <si>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</si>
  <si>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</si>
  <si>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</si>
  <si>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</si>
  <si>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</si>
  <si>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</si>
  <si>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En RD$  75,864,887.00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</si>
</sst>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4" fontId="3" fillId="4" borderId="1" xfId="0" applyNumberFormat="1" applyFont="1" applyFill="1" applyBorder="1"/>
    <xf numFmtId="0" fontId="0" fillId="4" borderId="0" xfId="0" applyFill="1"/>
    <xf numFmtId="164" fontId="3" fillId="5" borderId="2" xfId="0" applyNumberFormat="1" applyFont="1" applyFill="1" applyBorder="1"/>
    <xf numFmtId="164" fontId="3" fillId="0" borderId="2" xfId="0" applyNumberFormat="1" applyFont="1" applyBorder="1"/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4"/>
  <sheetViews>
    <sheetView showGridLines="0" tabSelected="1" view="pageBreakPreview" zoomScaleNormal="100" zoomScaleSheetLayoutView="100" workbookViewId="0">
      <selection activeCell="U11" sqref="U11"/>
    </sheetView>
  </sheetViews>
  <sheetFormatPr baseColWidth="10" defaultColWidth="11.42578125" defaultRowHeight="15" x14ac:dyDescent="0.25"/>
  <cols>
    <col min="3" max="3" width="93.7109375" bestFit="1" customWidth="1"/>
    <col min="4" max="4" width="22" customWidth="1"/>
    <col min="5" max="5" width="19.42578125" customWidth="1"/>
    <col min="6" max="6" width="25.85546875" customWidth="1"/>
    <col min="7" max="7" width="19.42578125" customWidth="1"/>
    <col min="8" max="8" width="18" bestFit="1" customWidth="1"/>
    <col min="9" max="10" width="19.7109375" bestFit="1" customWidth="1"/>
    <col min="11" max="11" width="0" hidden="1" customWidth="1"/>
    <col min="12" max="12" width="13.7109375" hidden="1" customWidth="1"/>
    <col min="13" max="13" width="0" hidden="1" customWidth="1"/>
    <col min="14" max="14" width="13.28515625" hidden="1" customWidth="1"/>
    <col min="15" max="15" width="13.42578125" hidden="1" customWidth="1"/>
    <col min="16" max="20" width="19.7109375" bestFit="1" customWidth="1"/>
    <col min="21" max="21" width="20.28515625" customWidth="1"/>
  </cols>
  <sheetData>
    <row r="3" spans="3:22" ht="28.5" customHeight="1" x14ac:dyDescent="0.25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25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75" x14ac:dyDescent="0.25">
      <c r="C5" s="25">
        <v>2022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25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25">
      <c r="C7" s="29" t="s">
        <v>94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25">
      <c r="C9" s="5" t="s">
        <v>66</v>
      </c>
      <c r="D9" s="9" t="s">
        <v>77</v>
      </c>
      <c r="E9" s="9" t="s">
        <v>78</v>
      </c>
      <c r="F9" s="9" t="s">
        <v>79</v>
      </c>
      <c r="G9" s="9" t="s">
        <v>80</v>
      </c>
      <c r="H9" s="10" t="s">
        <v>81</v>
      </c>
      <c r="I9" s="9" t="s">
        <v>82</v>
      </c>
      <c r="J9" s="10" t="s">
        <v>83</v>
      </c>
      <c r="K9" s="9" t="s">
        <v>84</v>
      </c>
      <c r="L9" s="9" t="s">
        <v>85</v>
      </c>
      <c r="M9" s="9" t="s">
        <v>86</v>
      </c>
      <c r="N9" s="9" t="s">
        <v>87</v>
      </c>
      <c r="O9" s="10" t="s">
        <v>88</v>
      </c>
      <c r="P9" s="10" t="s">
        <v>92</v>
      </c>
      <c r="Q9" s="10" t="s">
        <v>85</v>
      </c>
      <c r="R9" s="10" t="s">
        <v>86</v>
      </c>
      <c r="S9" s="10" t="s">
        <v>93</v>
      </c>
      <c r="T9" s="10" t="s">
        <v>88</v>
      </c>
      <c r="U9" s="9" t="s">
        <v>76</v>
      </c>
    </row>
    <row r="10" spans="3:22" x14ac:dyDescent="0.25">
      <c r="C10" s="1" t="s">
        <v>0</v>
      </c>
      <c r="D10" s="15">
        <f>D12+D13+D16+D20</f>
        <v>2085172.25</v>
      </c>
      <c r="E10" s="15">
        <f>E12+E13+E16+E18+E20+E23+E25</f>
        <v>2627360.67</v>
      </c>
      <c r="F10" s="15">
        <f>F12+F13+F16+F18+F20+F23+F25</f>
        <v>2929093.63</v>
      </c>
      <c r="G10" s="15">
        <f>G12+G13+G16+G18+G20+G23+G24+G28+G30+G34+G36</f>
        <v>3376225.7099999995</v>
      </c>
      <c r="H10" s="15">
        <f>H12+H13+H16+H18+H20+H23+H25+H36</f>
        <v>3428629.1300000004</v>
      </c>
      <c r="I10" s="15">
        <f>I12+I13+I16+I18+I20+I23+I24+I25+I30+I36</f>
        <v>4065346.17</v>
      </c>
      <c r="J10" s="15">
        <f>J12+J13+J16+J18+J20+J23+J24+J33+J34+J62</f>
        <v>3827364.92</v>
      </c>
      <c r="K10" s="2"/>
      <c r="L10" s="2"/>
      <c r="M10" s="2"/>
      <c r="N10" s="2"/>
      <c r="O10" s="2"/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1">
        <f>D10+E10+F10+G10+H10+J10+I10</f>
        <v>22339192.480000004</v>
      </c>
    </row>
    <row r="11" spans="3:22" x14ac:dyDescent="0.25">
      <c r="C11" s="3" t="s">
        <v>1</v>
      </c>
      <c r="D11" s="16"/>
      <c r="E11" s="16"/>
      <c r="F11" s="16"/>
      <c r="G11" s="16"/>
      <c r="H11" s="16"/>
      <c r="I11" s="16"/>
      <c r="J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9"/>
    </row>
    <row r="12" spans="3:22" x14ac:dyDescent="0.25">
      <c r="C12" s="4" t="s">
        <v>2</v>
      </c>
      <c r="D12" s="17">
        <v>1537000</v>
      </c>
      <c r="E12" s="17">
        <v>1537000</v>
      </c>
      <c r="F12" s="17">
        <v>1588000</v>
      </c>
      <c r="G12" s="17">
        <v>1563000</v>
      </c>
      <c r="H12" s="17">
        <v>2061611.91</v>
      </c>
      <c r="I12" s="21">
        <v>2182844.02</v>
      </c>
      <c r="J12" s="21">
        <v>2124000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9">
        <f>D12+E12+F12+G12+H12+I12+J12</f>
        <v>12593455.93</v>
      </c>
    </row>
    <row r="13" spans="3:22" x14ac:dyDescent="0.25">
      <c r="C13" s="4" t="s">
        <v>3</v>
      </c>
      <c r="D13" s="17">
        <v>179000</v>
      </c>
      <c r="E13" s="17">
        <v>239000</v>
      </c>
      <c r="F13" s="17">
        <v>239000</v>
      </c>
      <c r="G13" s="17">
        <v>264000</v>
      </c>
      <c r="H13" s="17">
        <v>249000</v>
      </c>
      <c r="I13" s="21">
        <v>284000</v>
      </c>
      <c r="J13" s="21">
        <v>299000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9">
        <f>D13+E13+F13+G13+H13+I13+J13</f>
        <v>1753000</v>
      </c>
    </row>
    <row r="14" spans="3:22" x14ac:dyDescent="0.25">
      <c r="C14" s="4" t="s">
        <v>4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2"/>
      <c r="V14" s="8"/>
    </row>
    <row r="15" spans="3:22" x14ac:dyDescent="0.25">
      <c r="C15" s="4" t="s">
        <v>5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2"/>
    </row>
    <row r="16" spans="3:22" x14ac:dyDescent="0.25">
      <c r="C16" s="4" t="s">
        <v>6</v>
      </c>
      <c r="D16" s="17">
        <v>232922.25</v>
      </c>
      <c r="E16" s="17">
        <v>232922.25</v>
      </c>
      <c r="F16" s="17">
        <v>240720.15</v>
      </c>
      <c r="G16" s="17">
        <v>236788.2</v>
      </c>
      <c r="H16" s="17">
        <v>307910.34999999998</v>
      </c>
      <c r="I16" s="21">
        <v>329959.09999999998</v>
      </c>
      <c r="J16" s="21">
        <v>321071.3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9">
        <f>D16+E16+F16+G16+H16+I16+J16</f>
        <v>1902293.6000000003</v>
      </c>
    </row>
    <row r="17" spans="3:21" x14ac:dyDescent="0.25">
      <c r="C17" s="3" t="s">
        <v>7</v>
      </c>
      <c r="D17" s="17">
        <v>0</v>
      </c>
      <c r="E17" s="17">
        <v>0</v>
      </c>
      <c r="F17" s="16"/>
      <c r="G17" s="16">
        <v>0</v>
      </c>
      <c r="H17" s="16">
        <v>0</v>
      </c>
      <c r="I17" s="16">
        <v>0</v>
      </c>
      <c r="J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9"/>
    </row>
    <row r="18" spans="3:21" x14ac:dyDescent="0.25">
      <c r="C18" s="4" t="s">
        <v>8</v>
      </c>
      <c r="D18" s="17">
        <v>0</v>
      </c>
      <c r="E18" s="17">
        <v>117719.12</v>
      </c>
      <c r="F18" s="17">
        <v>153005.92000000001</v>
      </c>
      <c r="G18" s="17">
        <v>90716.52</v>
      </c>
      <c r="H18" s="18">
        <v>193444.92</v>
      </c>
      <c r="I18" s="21">
        <v>55637.57</v>
      </c>
      <c r="J18" s="21">
        <v>237740.09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9">
        <f>E18+F18+G18+H18+I18+J18</f>
        <v>848264.14</v>
      </c>
    </row>
    <row r="19" spans="3:21" x14ac:dyDescent="0.25">
      <c r="C19" s="4" t="s">
        <v>9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2"/>
    </row>
    <row r="20" spans="3:21" x14ac:dyDescent="0.25">
      <c r="C20" s="4" t="s">
        <v>10</v>
      </c>
      <c r="D20" s="18">
        <v>136250</v>
      </c>
      <c r="E20" s="18">
        <v>136200</v>
      </c>
      <c r="F20" s="17">
        <v>136600</v>
      </c>
      <c r="G20" s="17">
        <v>167531.4</v>
      </c>
      <c r="H20" s="17">
        <v>136850</v>
      </c>
      <c r="I20" s="21">
        <v>156350</v>
      </c>
      <c r="J20" s="21">
        <v>155600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9">
        <f>D20+E20+F20+G20+H20+I20+J20</f>
        <v>1025381.4</v>
      </c>
    </row>
    <row r="21" spans="3:21" x14ac:dyDescent="0.25">
      <c r="C21" s="4" t="s">
        <v>11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2"/>
    </row>
    <row r="22" spans="3:21" x14ac:dyDescent="0.25">
      <c r="C22" s="4" t="s">
        <v>12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2"/>
    </row>
    <row r="23" spans="3:21" x14ac:dyDescent="0.25">
      <c r="C23" s="4" t="s">
        <v>13</v>
      </c>
      <c r="D23" s="18">
        <v>0</v>
      </c>
      <c r="E23" s="18">
        <v>15839.3</v>
      </c>
      <c r="F23" s="18">
        <v>7319.56</v>
      </c>
      <c r="G23" s="18">
        <v>7919.65</v>
      </c>
      <c r="H23" s="17">
        <v>9195.9500000000007</v>
      </c>
      <c r="I23" s="21">
        <v>71532.88</v>
      </c>
      <c r="J23" s="21">
        <v>9668.41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9">
        <f>E23+F23+G23+H23+I23+J23</f>
        <v>121475.75000000001</v>
      </c>
    </row>
    <row r="24" spans="3:21" x14ac:dyDescent="0.25">
      <c r="C24" s="4" t="s">
        <v>14</v>
      </c>
      <c r="D24" s="18">
        <v>0</v>
      </c>
      <c r="E24" s="18">
        <v>0</v>
      </c>
      <c r="F24" s="18">
        <v>0</v>
      </c>
      <c r="G24" s="18">
        <v>37511.1</v>
      </c>
      <c r="H24" s="18">
        <v>0</v>
      </c>
      <c r="I24" s="21">
        <v>34361.599999999999</v>
      </c>
      <c r="J24" s="21">
        <v>18502.400000000001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9">
        <f>G24+I24+J24</f>
        <v>90375.1</v>
      </c>
    </row>
    <row r="25" spans="3:21" x14ac:dyDescent="0.25">
      <c r="C25" s="4" t="s">
        <v>15</v>
      </c>
      <c r="D25" s="18">
        <v>0</v>
      </c>
      <c r="E25" s="18">
        <v>348680</v>
      </c>
      <c r="F25" s="18">
        <v>564448</v>
      </c>
      <c r="G25" s="18">
        <v>0</v>
      </c>
      <c r="H25" s="18">
        <v>420816</v>
      </c>
      <c r="I25" s="21">
        <v>736432</v>
      </c>
      <c r="J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9">
        <f>E25+F25+H25+I25</f>
        <v>2070376</v>
      </c>
    </row>
    <row r="26" spans="3:21" x14ac:dyDescent="0.25">
      <c r="C26" s="4" t="s">
        <v>16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2"/>
    </row>
    <row r="27" spans="3:21" x14ac:dyDescent="0.25">
      <c r="C27" s="3" t="s">
        <v>17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6">
        <v>0</v>
      </c>
      <c r="J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9"/>
    </row>
    <row r="28" spans="3:21" x14ac:dyDescent="0.25">
      <c r="C28" s="4" t="s">
        <v>18</v>
      </c>
      <c r="D28" s="18">
        <v>0</v>
      </c>
      <c r="E28" s="18">
        <v>0</v>
      </c>
      <c r="F28" s="18">
        <v>0</v>
      </c>
      <c r="G28" s="18">
        <v>40583.4</v>
      </c>
      <c r="H28" s="18">
        <v>0</v>
      </c>
      <c r="I28" s="17">
        <v>0</v>
      </c>
      <c r="J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9">
        <f>G28</f>
        <v>40583.4</v>
      </c>
    </row>
    <row r="29" spans="3:21" x14ac:dyDescent="0.25">
      <c r="C29" s="4" t="s">
        <v>19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7">
        <v>0</v>
      </c>
      <c r="J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2"/>
    </row>
    <row r="30" spans="3:21" x14ac:dyDescent="0.25">
      <c r="C30" s="4" t="s">
        <v>20</v>
      </c>
      <c r="D30" s="18">
        <v>0</v>
      </c>
      <c r="E30" s="18">
        <v>0</v>
      </c>
      <c r="F30" s="18">
        <v>0</v>
      </c>
      <c r="G30" s="18">
        <v>590</v>
      </c>
      <c r="H30" s="18">
        <v>0</v>
      </c>
      <c r="I30" s="21">
        <v>159553.70000000001</v>
      </c>
      <c r="J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9">
        <f>G30+I30</f>
        <v>160143.70000000001</v>
      </c>
    </row>
    <row r="31" spans="3:21" x14ac:dyDescent="0.25">
      <c r="C31" s="4" t="s">
        <v>21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7">
        <v>0</v>
      </c>
      <c r="J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2"/>
    </row>
    <row r="32" spans="3:21" x14ac:dyDescent="0.25">
      <c r="C32" s="4" t="s">
        <v>22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7">
        <v>0</v>
      </c>
      <c r="J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2"/>
    </row>
    <row r="33" spans="3:21" x14ac:dyDescent="0.25">
      <c r="C33" s="4" t="s">
        <v>23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7">
        <v>0</v>
      </c>
      <c r="J33" s="21">
        <v>27730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22">
        <f>J33</f>
        <v>27730</v>
      </c>
    </row>
    <row r="34" spans="3:21" x14ac:dyDescent="0.25">
      <c r="C34" s="4" t="s">
        <v>24</v>
      </c>
      <c r="D34" s="18">
        <v>0</v>
      </c>
      <c r="E34" s="18">
        <v>0</v>
      </c>
      <c r="F34" s="18">
        <v>0</v>
      </c>
      <c r="G34" s="18">
        <v>882400</v>
      </c>
      <c r="H34" s="18">
        <v>0</v>
      </c>
      <c r="I34" s="17">
        <v>0</v>
      </c>
      <c r="J34" s="21">
        <v>500000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9">
        <f>G34+J34</f>
        <v>1382400</v>
      </c>
    </row>
    <row r="35" spans="3:21" x14ac:dyDescent="0.25">
      <c r="C35" s="4" t="s">
        <v>25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7">
        <v>0</v>
      </c>
      <c r="J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2"/>
    </row>
    <row r="36" spans="3:21" x14ac:dyDescent="0.25">
      <c r="C36" s="4" t="s">
        <v>26</v>
      </c>
      <c r="D36" s="18">
        <v>0</v>
      </c>
      <c r="E36" s="18">
        <v>0</v>
      </c>
      <c r="F36" s="18">
        <v>0</v>
      </c>
      <c r="G36" s="18">
        <v>85185.44</v>
      </c>
      <c r="H36" s="18">
        <v>49800</v>
      </c>
      <c r="I36" s="21">
        <v>54675.3</v>
      </c>
      <c r="J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9">
        <f>G36+H36+I36</f>
        <v>189660.74</v>
      </c>
    </row>
    <row r="37" spans="3:21" x14ac:dyDescent="0.25">
      <c r="C37" s="3" t="s">
        <v>27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2"/>
    </row>
    <row r="38" spans="3:21" x14ac:dyDescent="0.25">
      <c r="C38" s="4" t="s">
        <v>28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2"/>
    </row>
    <row r="39" spans="3:21" x14ac:dyDescent="0.25">
      <c r="C39" s="4" t="s">
        <v>29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2"/>
    </row>
    <row r="40" spans="3:21" x14ac:dyDescent="0.25">
      <c r="C40" s="4" t="s">
        <v>30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2"/>
    </row>
    <row r="41" spans="3:21" x14ac:dyDescent="0.25">
      <c r="C41" s="4" t="s">
        <v>31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2"/>
    </row>
    <row r="42" spans="3:21" x14ac:dyDescent="0.25">
      <c r="C42" s="4" t="s">
        <v>32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2"/>
    </row>
    <row r="43" spans="3:21" x14ac:dyDescent="0.25">
      <c r="C43" s="4" t="s">
        <v>33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2"/>
    </row>
    <row r="44" spans="3:21" x14ac:dyDescent="0.25">
      <c r="C44" s="4" t="s">
        <v>34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2"/>
    </row>
    <row r="45" spans="3:21" x14ac:dyDescent="0.25">
      <c r="C45" s="4" t="s">
        <v>35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2"/>
    </row>
    <row r="46" spans="3:21" x14ac:dyDescent="0.25">
      <c r="C46" s="3" t="s">
        <v>36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2"/>
    </row>
    <row r="47" spans="3:21" x14ac:dyDescent="0.25">
      <c r="C47" s="4" t="s">
        <v>37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2"/>
    </row>
    <row r="48" spans="3:21" x14ac:dyDescent="0.25">
      <c r="C48" s="4" t="s">
        <v>38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2"/>
    </row>
    <row r="49" spans="3:21" x14ac:dyDescent="0.25">
      <c r="C49" s="4" t="s">
        <v>39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2"/>
    </row>
    <row r="50" spans="3:21" x14ac:dyDescent="0.25">
      <c r="C50" s="4" t="s">
        <v>40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2"/>
    </row>
    <row r="51" spans="3:21" x14ac:dyDescent="0.25">
      <c r="C51" s="4" t="s">
        <v>41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2"/>
    </row>
    <row r="52" spans="3:21" x14ac:dyDescent="0.25">
      <c r="C52" s="4" t="s">
        <v>42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2"/>
    </row>
    <row r="53" spans="3:21" x14ac:dyDescent="0.25">
      <c r="C53" s="3" t="s">
        <v>43</v>
      </c>
      <c r="D53" s="18">
        <v>0</v>
      </c>
      <c r="E53" s="18">
        <v>0</v>
      </c>
      <c r="F53" s="18">
        <v>0</v>
      </c>
      <c r="G53" s="16">
        <v>0</v>
      </c>
      <c r="H53" s="18">
        <v>0</v>
      </c>
      <c r="I53" s="18">
        <v>0</v>
      </c>
      <c r="J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9"/>
    </row>
    <row r="54" spans="3:21" x14ac:dyDescent="0.25">
      <c r="C54" s="4" t="s">
        <v>44</v>
      </c>
      <c r="D54" s="18">
        <v>0</v>
      </c>
      <c r="E54" s="18">
        <v>0</v>
      </c>
      <c r="F54" s="18">
        <v>0</v>
      </c>
      <c r="G54" s="17">
        <v>0</v>
      </c>
      <c r="H54" s="18">
        <v>0</v>
      </c>
      <c r="I54" s="18">
        <v>0</v>
      </c>
      <c r="J54" s="17">
        <v>0</v>
      </c>
      <c r="K54">
        <v>0</v>
      </c>
      <c r="L54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2"/>
    </row>
    <row r="55" spans="3:21" x14ac:dyDescent="0.25">
      <c r="C55" s="4" t="s">
        <v>45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7">
        <v>0</v>
      </c>
      <c r="K55">
        <v>0</v>
      </c>
      <c r="L55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2"/>
    </row>
    <row r="56" spans="3:21" x14ac:dyDescent="0.25">
      <c r="C56" s="4" t="s">
        <v>46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7">
        <v>0</v>
      </c>
      <c r="K56">
        <v>0</v>
      </c>
      <c r="L56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2"/>
    </row>
    <row r="57" spans="3:21" x14ac:dyDescent="0.25">
      <c r="C57" s="4" t="s">
        <v>47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7">
        <v>0</v>
      </c>
      <c r="K57">
        <v>0</v>
      </c>
      <c r="L5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2"/>
    </row>
    <row r="58" spans="3:21" x14ac:dyDescent="0.25">
      <c r="C58" s="4" t="s">
        <v>48</v>
      </c>
      <c r="D58" s="18">
        <v>0</v>
      </c>
      <c r="E58" s="18">
        <v>0</v>
      </c>
      <c r="F58" s="18">
        <v>0</v>
      </c>
      <c r="G58" s="17">
        <v>0</v>
      </c>
      <c r="H58" s="18">
        <v>0</v>
      </c>
      <c r="I58" s="18">
        <v>0</v>
      </c>
      <c r="J58" s="17">
        <v>0</v>
      </c>
      <c r="K58">
        <v>0</v>
      </c>
      <c r="L58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2"/>
    </row>
    <row r="59" spans="3:21" x14ac:dyDescent="0.25">
      <c r="C59" s="4" t="s">
        <v>49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>
        <v>0</v>
      </c>
      <c r="L59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2"/>
    </row>
    <row r="60" spans="3:21" x14ac:dyDescent="0.25">
      <c r="C60" s="4" t="s">
        <v>50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>
        <v>0</v>
      </c>
      <c r="L60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2"/>
    </row>
    <row r="61" spans="3:21" x14ac:dyDescent="0.25">
      <c r="C61" s="4" t="s">
        <v>51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>
        <v>0</v>
      </c>
      <c r="L61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2"/>
    </row>
    <row r="62" spans="3:21" x14ac:dyDescent="0.25">
      <c r="C62" s="4" t="s">
        <v>52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21">
        <v>134052.72</v>
      </c>
      <c r="K62">
        <v>0</v>
      </c>
      <c r="L62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22">
        <f>J62</f>
        <v>134052.72</v>
      </c>
    </row>
    <row r="63" spans="3:21" x14ac:dyDescent="0.25">
      <c r="C63" s="3" t="s">
        <v>53</v>
      </c>
      <c r="D63" s="17"/>
      <c r="E63" s="17"/>
      <c r="F63" s="17">
        <v>0</v>
      </c>
      <c r="G63" s="17">
        <v>0</v>
      </c>
      <c r="H63" s="17">
        <v>0</v>
      </c>
      <c r="I63" s="17">
        <v>0</v>
      </c>
      <c r="J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2"/>
    </row>
    <row r="64" spans="3:21" x14ac:dyDescent="0.25">
      <c r="C64" s="4" t="s">
        <v>54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>
        <v>0</v>
      </c>
      <c r="L64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2"/>
    </row>
    <row r="65" spans="3:21" x14ac:dyDescent="0.25">
      <c r="C65" s="4" t="s">
        <v>55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>
        <v>0</v>
      </c>
      <c r="L65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2"/>
    </row>
    <row r="66" spans="3:21" x14ac:dyDescent="0.25">
      <c r="C66" s="4" t="s">
        <v>56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>
        <v>0</v>
      </c>
      <c r="L66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2"/>
    </row>
    <row r="67" spans="3:21" x14ac:dyDescent="0.25">
      <c r="C67" s="4" t="s">
        <v>57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>
        <v>0</v>
      </c>
      <c r="L6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2"/>
    </row>
    <row r="68" spans="3:21" x14ac:dyDescent="0.25">
      <c r="C68" s="3" t="s">
        <v>58</v>
      </c>
      <c r="D68" s="17"/>
      <c r="E68" s="17"/>
      <c r="F68" s="17"/>
      <c r="G68" s="17">
        <v>0</v>
      </c>
      <c r="H68" s="17">
        <v>0</v>
      </c>
      <c r="I68" s="17">
        <v>0</v>
      </c>
      <c r="J68" s="17"/>
      <c r="P68" s="17"/>
      <c r="Q68" s="17"/>
      <c r="R68" s="17"/>
      <c r="S68" s="17"/>
      <c r="T68" s="17"/>
      <c r="U68" s="12"/>
    </row>
    <row r="69" spans="3:21" x14ac:dyDescent="0.25">
      <c r="C69" s="4" t="s">
        <v>59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>
        <v>0</v>
      </c>
      <c r="L69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2"/>
    </row>
    <row r="70" spans="3:21" x14ac:dyDescent="0.25">
      <c r="C70" s="4" t="s">
        <v>60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>
        <v>0</v>
      </c>
      <c r="L70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2"/>
    </row>
    <row r="71" spans="3:21" x14ac:dyDescent="0.25">
      <c r="C71" s="3" t="s">
        <v>61</v>
      </c>
      <c r="D71" s="18"/>
      <c r="E71" s="18"/>
      <c r="F71" s="18"/>
      <c r="G71" s="18">
        <v>0</v>
      </c>
      <c r="H71" s="18">
        <v>0</v>
      </c>
      <c r="I71" s="18">
        <v>0</v>
      </c>
      <c r="J71" s="18"/>
      <c r="P71" s="18"/>
      <c r="Q71" s="18"/>
      <c r="R71" s="18"/>
      <c r="S71" s="18"/>
      <c r="T71" s="18"/>
      <c r="U71" s="12"/>
    </row>
    <row r="72" spans="3:21" x14ac:dyDescent="0.25">
      <c r="C72" s="4" t="s">
        <v>62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2"/>
    </row>
    <row r="73" spans="3:21" x14ac:dyDescent="0.25">
      <c r="C73" s="4" t="s">
        <v>63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2"/>
    </row>
    <row r="74" spans="3:21" x14ac:dyDescent="0.25">
      <c r="C74" s="4" t="s">
        <v>64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2"/>
    </row>
    <row r="75" spans="3:21" x14ac:dyDescent="0.25">
      <c r="C75" s="1" t="s">
        <v>67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2"/>
    </row>
    <row r="76" spans="3:21" x14ac:dyDescent="0.25">
      <c r="C76" s="3" t="s">
        <v>68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2"/>
    </row>
    <row r="77" spans="3:21" x14ac:dyDescent="0.25">
      <c r="C77" s="4" t="s">
        <v>69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>
        <v>0</v>
      </c>
      <c r="L7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2"/>
    </row>
    <row r="78" spans="3:21" x14ac:dyDescent="0.25">
      <c r="C78" s="4" t="s">
        <v>70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>
        <v>0</v>
      </c>
      <c r="L78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2"/>
    </row>
    <row r="79" spans="3:21" x14ac:dyDescent="0.25">
      <c r="C79" s="3" t="s">
        <v>71</v>
      </c>
      <c r="D79" s="17"/>
      <c r="E79" s="17"/>
      <c r="F79" s="17"/>
      <c r="G79" s="17">
        <v>0</v>
      </c>
      <c r="H79" s="17">
        <v>0</v>
      </c>
      <c r="I79" s="17">
        <v>0</v>
      </c>
      <c r="J79" s="17"/>
      <c r="P79" s="17"/>
      <c r="Q79" s="17"/>
      <c r="R79" s="17"/>
      <c r="S79" s="17"/>
      <c r="T79" s="17"/>
      <c r="U79" s="12"/>
    </row>
    <row r="80" spans="3:21" x14ac:dyDescent="0.25">
      <c r="C80" s="4" t="s">
        <v>72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>
        <v>0</v>
      </c>
      <c r="L80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2"/>
    </row>
    <row r="81" spans="3:21" x14ac:dyDescent="0.25">
      <c r="C81" s="4" t="s">
        <v>73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>
        <v>0</v>
      </c>
      <c r="L81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2"/>
    </row>
    <row r="82" spans="3:21" x14ac:dyDescent="0.25">
      <c r="C82" s="3" t="s">
        <v>74</v>
      </c>
      <c r="D82" s="17"/>
      <c r="E82" s="17"/>
      <c r="F82" s="17"/>
      <c r="G82" s="17">
        <v>0</v>
      </c>
      <c r="H82" s="17">
        <v>0</v>
      </c>
      <c r="I82" s="17">
        <v>0</v>
      </c>
      <c r="J82" s="17"/>
      <c r="P82" s="17"/>
      <c r="Q82" s="17"/>
      <c r="R82" s="17"/>
      <c r="S82" s="17"/>
      <c r="T82" s="17"/>
      <c r="U82" s="12"/>
    </row>
    <row r="83" spans="3:21" x14ac:dyDescent="0.25">
      <c r="C83" s="4" t="s">
        <v>75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>
        <v>0</v>
      </c>
      <c r="L83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2"/>
    </row>
    <row r="84" spans="3:21" x14ac:dyDescent="0.25">
      <c r="C84" s="7" t="s">
        <v>65</v>
      </c>
      <c r="D84" s="20">
        <f>D12+D13+D16+D20</f>
        <v>2085172.25</v>
      </c>
      <c r="E84" s="20">
        <f>E12+E13+E16+E18+E20+E23+E25</f>
        <v>2627360.67</v>
      </c>
      <c r="F84" s="20">
        <f>F12+F13+F16+F18+F20+F23+F25</f>
        <v>2929093.63</v>
      </c>
      <c r="G84" s="20">
        <f>G12+G13+G16+G18+G20+G23+G24+G28+G30+G34+G36</f>
        <v>3376225.7099999995</v>
      </c>
      <c r="H84" s="20">
        <f>H12+H13+H16+H18+H20+H23+H25+H36</f>
        <v>3428629.1300000004</v>
      </c>
      <c r="I84" s="20">
        <f>I12+I13+I16+I18+I20+I23+I24+I25+I30+I36</f>
        <v>4065346.17</v>
      </c>
      <c r="J84" s="20">
        <f>J12+J13+J16+J18+J20+J23+J24+J33+J34+J62</f>
        <v>3827364.92</v>
      </c>
      <c r="K84" s="6"/>
      <c r="L84" s="6"/>
      <c r="M84" s="14"/>
      <c r="N84" s="6"/>
      <c r="O84" s="6"/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13">
        <f>U12+U13+U16+U18+U20+U23+U24+U25+U28+U30+U33+U34+U36+U62</f>
        <v>22339192.479999993</v>
      </c>
    </row>
  </sheetData>
  <mergeCells count="5">
    <mergeCell ref="C4:U4"/>
    <mergeCell ref="C5:U5"/>
    <mergeCell ref="C6:U6"/>
    <mergeCell ref="C7:U7"/>
    <mergeCell ref="C3:U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6CCE83-7867-49F5-8B7E-DF122EC34C41}"/>
</file>

<file path=customXml/itemProps2.xml><?xml version="1.0" encoding="utf-8"?>
<ds:datastoreItem xmlns:ds="http://schemas.openxmlformats.org/officeDocument/2006/customXml" ds:itemID="{80DBED50-7514-4E57-8405-B3F1AD7AC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Administrator</cp:lastModifiedBy>
  <cp:lastPrinted>2021-08-31T15:23:28Z</cp:lastPrinted>
  <dcterms:created xsi:type="dcterms:W3CDTF">2021-07-29T18:58:50Z</dcterms:created>
  <dcterms:modified xsi:type="dcterms:W3CDTF">2022-08-10T15:49:55Z</dcterms:modified>
</cp:coreProperties>
</file>