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JUNIO\PRESUPUESTO\"/>
    </mc:Choice>
  </mc:AlternateContent>
  <xr:revisionPtr revIDLastSave="0" documentId="8_{C2130C9D-5810-4809-B41E-A0C7D83FB1C9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3" l="1"/>
  <c r="G84" i="3"/>
  <c r="T36" i="3"/>
  <c r="T34" i="3"/>
  <c r="T30" i="3"/>
  <c r="T28" i="3"/>
  <c r="T25" i="3"/>
  <c r="T24" i="3"/>
  <c r="T23" i="3"/>
  <c r="T20" i="3"/>
  <c r="T18" i="3"/>
  <c r="T16" i="3"/>
  <c r="T13" i="3"/>
  <c r="T12" i="3"/>
  <c r="G10" i="3"/>
  <c r="F10" i="3"/>
  <c r="E10" i="3"/>
  <c r="D10" i="3"/>
  <c r="C10" i="3"/>
  <c r="T10" i="3" s="1"/>
  <c r="F84" i="3"/>
  <c r="E84" i="3"/>
  <c r="D84" i="3"/>
  <c r="C84" i="3"/>
  <c r="T84" i="3" l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<sst xmlns="http://schemas.openxmlformats.org/spreadsheetml/2006/main" count="102" uniqueCount="99">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</sst>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3" fillId="4" borderId="1" xfId="0" applyNumberFormat="1" applyFont="1" applyFill="1" applyBorder="1"/>
    <xf numFmtId="0" fontId="0" fillId="4" borderId="0" xfId="0" applyFill="1"/>
    <xf numFmtId="164" fontId="3" fillId="5" borderId="2" xfId="0" applyNumberFormat="1" applyFont="1" applyFill="1" applyBorder="1"/>
    <xf numFmtId="164" fontId="3" fillId="0" borderId="1" xfId="0" applyNumberFormat="1" applyFont="1" applyFill="1" applyBorder="1"/>
    <xf numFmtId="0" fontId="0" fillId="0" borderId="0" xfId="0" applyFill="1"/>
    <xf numFmtId="164" fontId="3" fillId="0" borderId="2" xfId="0" applyNumberFormat="1" applyFont="1" applyFill="1" applyBorder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9" fillId="0" borderId="0" xfId="0" applyFont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167243</xdr:colOff>
      <xdr:row>1</xdr:row>
      <xdr:rowOff>87085</xdr:rowOff>
    </xdr:from>
    <xdr:to>
      <xdr:col>15</xdr:col>
      <xdr:colOff>1292678</xdr:colOff>
      <xdr:row>6</xdr:row>
      <xdr:rowOff>204106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7339457" y="277585"/>
          <a:ext cx="3765221" cy="13552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5619751</xdr:colOff>
      <xdr:row>0</xdr:row>
      <xdr:rowOff>74220</xdr:rowOff>
    </xdr:from>
    <xdr:to>
      <xdr:col>3</xdr:col>
      <xdr:colOff>1040329</xdr:colOff>
      <xdr:row>7</xdr:row>
      <xdr:rowOff>13606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6980465" y="74220"/>
          <a:ext cx="3135828" cy="1572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789215</xdr:colOff>
      <xdr:row>86</xdr:row>
      <xdr:rowOff>340177</xdr:rowOff>
    </xdr:from>
    <xdr:to>
      <xdr:col>4</xdr:col>
      <xdr:colOff>1126746</xdr:colOff>
      <xdr:row>87</xdr:row>
      <xdr:rowOff>587183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242175E-FA5E-4A37-8141-EC13DF660A5E}"/>
            </a:ext>
          </a:extLst>
        </xdr:cNvPr>
        <xdr:cNvSpPr txBox="1"/>
      </xdr:nvSpPr>
      <xdr:spPr>
        <a:xfrm>
          <a:off x="9865179" y="17349106"/>
          <a:ext cx="2215317" cy="64161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Pamela Moya Brito</a:t>
          </a:r>
        </a:p>
        <a:p>
          <a:pPr algn="ctr"/>
          <a:endParaRPr lang="es-ES" sz="100" b="1">
            <a:solidFill>
              <a:sysClr val="windowText" lastClr="000000"/>
            </a:solidFill>
            <a:latin typeface="Amasis MT Pro Black" panose="020B06040202020202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Dir. Administrativa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B0604020202020204" pitchFamily="18" charset="0"/>
            </a:rPr>
            <a:t> </a:t>
          </a:r>
          <a:r>
            <a:rPr lang="es-ES" sz="1200" b="1">
              <a:solidFill>
                <a:sysClr val="windowText" lastClr="000000"/>
              </a:solidFill>
              <a:latin typeface="Amasis MT Pro Black" panose="020B0604020202020204" pitchFamily="18" charset="0"/>
            </a:rPr>
            <a:t>Financiera</a:t>
          </a:r>
        </a:p>
      </xdr:txBody>
    </xdr:sp>
    <xdr:clientData/>
  </xdr:twoCellAnchor>
  <xdr:twoCellAnchor>
    <xdr:from>
      <xdr:col>5</xdr:col>
      <xdr:colOff>381001</xdr:colOff>
      <xdr:row>86</xdr:row>
      <xdr:rowOff>326572</xdr:rowOff>
    </xdr:from>
    <xdr:to>
      <xdr:col>6</xdr:col>
      <xdr:colOff>1831674</xdr:colOff>
      <xdr:row>87</xdr:row>
      <xdr:rowOff>545798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9C690D4-E486-4D4F-9E1D-F6AAEB35709A}"/>
            </a:ext>
          </a:extLst>
        </xdr:cNvPr>
        <xdr:cNvSpPr txBox="1"/>
      </xdr:nvSpPr>
      <xdr:spPr>
        <a:xfrm>
          <a:off x="13062858" y="17335501"/>
          <a:ext cx="2743352" cy="613833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Mayoleny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Ogando De Oleo</a:t>
          </a:r>
        </a:p>
        <a:p>
          <a:pPr algn="ctr"/>
          <a:endParaRPr lang="es-ES" sz="100" b="1" baseline="0">
            <a:solidFill>
              <a:sysClr val="windowText" lastClr="000000"/>
            </a:solidFill>
            <a:latin typeface="Amasis MT Pro Black" panose="02040A04050005020304" pitchFamily="18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Amasis MT Pro Black" panose="02040A04050005020304" pitchFamily="18" charset="0"/>
            </a:rPr>
            <a:t>Analista</a:t>
          </a:r>
          <a:r>
            <a:rPr lang="es-ES" sz="1200" b="1" baseline="0">
              <a:solidFill>
                <a:sysClr val="windowText" lastClr="000000"/>
              </a:solidFill>
              <a:latin typeface="Amasis MT Pro Black" panose="02040A04050005020304" pitchFamily="18" charset="0"/>
            </a:rPr>
            <a:t> Financiera</a:t>
          </a:r>
          <a:endParaRPr lang="es-ES" sz="1200" b="1">
            <a:solidFill>
              <a:sysClr val="windowText" lastClr="000000"/>
            </a:solidFill>
            <a:latin typeface="Amasis MT Pro Black" panose="02040A040500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B3:U88"/>
  <sheetViews>
    <sheetView showGridLines="0" tabSelected="1" topLeftCell="B76" zoomScale="70" zoomScaleNormal="70" zoomScaleSheetLayoutView="100" workbookViewId="0">
      <selection activeCell="E89" sqref="E89"/>
    </sheetView>
  </sheetViews>
  <sheetFormatPr baseColWidth="10" defaultColWidth="11.42578125" defaultRowHeight="15" x14ac:dyDescent="0.25"/>
  <cols>
    <col min="2" max="2" width="93.7109375" bestFit="1" customWidth="1"/>
    <col min="3" max="3" width="22" customWidth="1"/>
    <col min="4" max="4" width="28.140625" customWidth="1"/>
    <col min="5" max="5" width="25.85546875" customWidth="1"/>
    <col min="6" max="6" width="19.42578125" customWidth="1"/>
    <col min="7" max="7" width="28.140625" customWidth="1"/>
    <col min="8" max="9" width="19.7109375" bestFit="1" customWidth="1"/>
    <col min="10" max="10" width="0" hidden="1" customWidth="1"/>
    <col min="11" max="11" width="13.7109375" hidden="1" customWidth="1"/>
    <col min="12" max="12" width="0" style="15" hidden="1" customWidth="1"/>
    <col min="13" max="13" width="13.28515625" hidden="1" customWidth="1"/>
    <col min="14" max="14" width="13.42578125" hidden="1" customWidth="1"/>
    <col min="15" max="19" width="19.7109375" bestFit="1" customWidth="1"/>
    <col min="20" max="20" width="20.28515625" customWidth="1"/>
  </cols>
  <sheetData>
    <row r="3" spans="2:21" ht="28.5" customHeight="1" x14ac:dyDescent="0.25">
      <c r="B3" s="33" t="s">
        <v>91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1" ht="21" customHeight="1" x14ac:dyDescent="0.25">
      <c r="B4" s="26" t="s">
        <v>90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2:21" ht="15.75" x14ac:dyDescent="0.25">
      <c r="B5" s="28">
        <v>2022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2:21" ht="15.75" customHeight="1" x14ac:dyDescent="0.25">
      <c r="B6" s="30" t="s">
        <v>89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2:21" ht="15.75" customHeight="1" x14ac:dyDescent="0.25">
      <c r="B7" s="32" t="s">
        <v>94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9" spans="2:21" ht="23.25" customHeight="1" x14ac:dyDescent="0.25">
      <c r="B9" s="5" t="s">
        <v>66</v>
      </c>
      <c r="C9" s="9" t="s">
        <v>77</v>
      </c>
      <c r="D9" s="9" t="s">
        <v>78</v>
      </c>
      <c r="E9" s="9" t="s">
        <v>79</v>
      </c>
      <c r="F9" s="9" t="s">
        <v>80</v>
      </c>
      <c r="G9" s="10" t="s">
        <v>81</v>
      </c>
      <c r="H9" s="9" t="s">
        <v>82</v>
      </c>
      <c r="I9" s="10" t="s">
        <v>83</v>
      </c>
      <c r="J9" s="9" t="s">
        <v>84</v>
      </c>
      <c r="K9" s="9" t="s">
        <v>85</v>
      </c>
      <c r="L9" s="9" t="s">
        <v>86</v>
      </c>
      <c r="M9" s="9" t="s">
        <v>87</v>
      </c>
      <c r="N9" s="10" t="s">
        <v>88</v>
      </c>
      <c r="O9" s="10" t="s">
        <v>92</v>
      </c>
      <c r="P9" s="10" t="s">
        <v>85</v>
      </c>
      <c r="Q9" s="10" t="s">
        <v>86</v>
      </c>
      <c r="R9" s="10" t="s">
        <v>93</v>
      </c>
      <c r="S9" s="10" t="s">
        <v>88</v>
      </c>
      <c r="T9" s="9" t="s">
        <v>76</v>
      </c>
    </row>
    <row r="10" spans="2:21" x14ac:dyDescent="0.25">
      <c r="B10" s="1" t="s">
        <v>0</v>
      </c>
      <c r="C10" s="19">
        <f>C12+C13+C16+C20</f>
        <v>2085172.25</v>
      </c>
      <c r="D10" s="19">
        <f>D12+D13+D16+D18+D20+D23+D25</f>
        <v>2627360.67</v>
      </c>
      <c r="E10" s="19">
        <f>E12+E13+E16+E18+E20+E23+E25</f>
        <v>2929093.63</v>
      </c>
      <c r="F10" s="19">
        <f>F12+F13+F16+F18+F20+F23+F24+F28+F30+F34+F36</f>
        <v>3376225.7099999995</v>
      </c>
      <c r="G10" s="19">
        <f>G12+G13+G16+G18+G20+G23+G25+G36</f>
        <v>3428629.1300000004</v>
      </c>
      <c r="H10" s="19">
        <v>0</v>
      </c>
      <c r="I10" s="19">
        <v>0</v>
      </c>
      <c r="J10" s="2"/>
      <c r="K10" s="2"/>
      <c r="L10" s="14"/>
      <c r="M10" s="2"/>
      <c r="N10" s="2"/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1">
        <f>C10+D10+E10+F10+G10</f>
        <v>14446481.390000001</v>
      </c>
    </row>
    <row r="11" spans="2:21" x14ac:dyDescent="0.25">
      <c r="B11" s="3" t="s">
        <v>1</v>
      </c>
      <c r="C11" s="20"/>
      <c r="D11" s="20"/>
      <c r="E11" s="20"/>
      <c r="F11" s="20"/>
      <c r="G11" s="20"/>
      <c r="H11" s="20"/>
      <c r="I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3"/>
    </row>
    <row r="12" spans="2:21" x14ac:dyDescent="0.25">
      <c r="B12" s="4" t="s">
        <v>2</v>
      </c>
      <c r="C12" s="21">
        <v>1537000</v>
      </c>
      <c r="D12" s="21">
        <v>1537000</v>
      </c>
      <c r="E12" s="21">
        <v>1588000</v>
      </c>
      <c r="F12" s="21">
        <v>1563000</v>
      </c>
      <c r="G12" s="21">
        <v>2061611.91</v>
      </c>
      <c r="H12" s="25">
        <v>2182844.02</v>
      </c>
      <c r="I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3">
        <f>C12+D12+E12+F12+G12</f>
        <v>8286611.9100000001</v>
      </c>
    </row>
    <row r="13" spans="2:21" x14ac:dyDescent="0.25">
      <c r="B13" s="4" t="s">
        <v>3</v>
      </c>
      <c r="C13" s="21">
        <v>179000</v>
      </c>
      <c r="D13" s="21">
        <v>239000</v>
      </c>
      <c r="E13" s="21">
        <v>239000</v>
      </c>
      <c r="F13" s="21">
        <v>264000</v>
      </c>
      <c r="G13" s="21">
        <v>249000</v>
      </c>
      <c r="H13" s="25">
        <v>284000</v>
      </c>
      <c r="I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3">
        <f>C13+D13+E13+F13+G13</f>
        <v>1170000</v>
      </c>
    </row>
    <row r="14" spans="2:21" x14ac:dyDescent="0.25">
      <c r="B14" s="4" t="s">
        <v>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12"/>
      <c r="U14" s="8"/>
    </row>
    <row r="15" spans="2:21" x14ac:dyDescent="0.25">
      <c r="B15" s="4" t="s">
        <v>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12"/>
    </row>
    <row r="16" spans="2:21" x14ac:dyDescent="0.25">
      <c r="B16" s="4" t="s">
        <v>6</v>
      </c>
      <c r="C16" s="21">
        <v>232922.25</v>
      </c>
      <c r="D16" s="21">
        <v>232922.25</v>
      </c>
      <c r="E16" s="21">
        <v>240720.15</v>
      </c>
      <c r="F16" s="21">
        <v>236788.2</v>
      </c>
      <c r="G16" s="21">
        <v>307910.34999999998</v>
      </c>
      <c r="H16" s="25">
        <v>329959.09999999998</v>
      </c>
      <c r="I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3">
        <f>C16+D16+E16+F16+G16</f>
        <v>1251263.2000000002</v>
      </c>
    </row>
    <row r="17" spans="2:20" x14ac:dyDescent="0.25">
      <c r="B17" s="3" t="s">
        <v>7</v>
      </c>
      <c r="C17" s="21">
        <v>0</v>
      </c>
      <c r="D17" s="21">
        <v>0</v>
      </c>
      <c r="E17" s="20"/>
      <c r="F17" s="20">
        <v>0</v>
      </c>
      <c r="G17" s="20">
        <v>0</v>
      </c>
      <c r="H17" s="20">
        <v>0</v>
      </c>
      <c r="I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3"/>
    </row>
    <row r="18" spans="2:20" x14ac:dyDescent="0.25">
      <c r="B18" s="4" t="s">
        <v>8</v>
      </c>
      <c r="C18" s="21">
        <v>0</v>
      </c>
      <c r="D18" s="21">
        <v>117719.12</v>
      </c>
      <c r="E18" s="21">
        <v>153005.92000000001</v>
      </c>
      <c r="F18" s="21">
        <v>90716.52</v>
      </c>
      <c r="G18" s="22">
        <v>193444.92</v>
      </c>
      <c r="H18" s="25">
        <v>55637.57</v>
      </c>
      <c r="I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3">
        <f>D18+E18+F18+G18</f>
        <v>554886.4800000001</v>
      </c>
    </row>
    <row r="19" spans="2:20" x14ac:dyDescent="0.25">
      <c r="B19" s="4" t="s">
        <v>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12"/>
    </row>
    <row r="20" spans="2:20" x14ac:dyDescent="0.25">
      <c r="B20" s="4" t="s">
        <v>10</v>
      </c>
      <c r="C20" s="22">
        <v>136250</v>
      </c>
      <c r="D20" s="22">
        <v>136200</v>
      </c>
      <c r="E20" s="21">
        <v>136600</v>
      </c>
      <c r="F20" s="21">
        <v>167531.4</v>
      </c>
      <c r="G20" s="21">
        <v>136850</v>
      </c>
      <c r="H20" s="25">
        <v>156350</v>
      </c>
      <c r="I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3">
        <f>C20+D20+E20+F20+G20</f>
        <v>713431.4</v>
      </c>
    </row>
    <row r="21" spans="2:20" x14ac:dyDescent="0.25">
      <c r="B21" s="4" t="s">
        <v>11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12"/>
    </row>
    <row r="22" spans="2:20" x14ac:dyDescent="0.25">
      <c r="B22" s="4" t="s">
        <v>12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12"/>
    </row>
    <row r="23" spans="2:20" x14ac:dyDescent="0.25">
      <c r="B23" s="4" t="s">
        <v>13</v>
      </c>
      <c r="C23" s="22">
        <v>0</v>
      </c>
      <c r="D23" s="22">
        <v>15839.3</v>
      </c>
      <c r="E23" s="22">
        <v>7319.56</v>
      </c>
      <c r="F23" s="22">
        <v>7919.65</v>
      </c>
      <c r="G23" s="21">
        <v>9195.9500000000007</v>
      </c>
      <c r="H23" s="25">
        <v>71532.88</v>
      </c>
      <c r="I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3">
        <f>D23+E23+F23+G23</f>
        <v>40274.460000000006</v>
      </c>
    </row>
    <row r="24" spans="2:20" x14ac:dyDescent="0.25">
      <c r="B24" s="4" t="s">
        <v>14</v>
      </c>
      <c r="C24" s="22">
        <v>0</v>
      </c>
      <c r="D24" s="22">
        <v>0</v>
      </c>
      <c r="E24" s="22">
        <v>0</v>
      </c>
      <c r="F24" s="22">
        <v>37511.1</v>
      </c>
      <c r="G24" s="22">
        <v>0</v>
      </c>
      <c r="H24" s="25">
        <v>34361.599999999999</v>
      </c>
      <c r="I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3">
        <f>F24</f>
        <v>37511.1</v>
      </c>
    </row>
    <row r="25" spans="2:20" x14ac:dyDescent="0.25">
      <c r="B25" s="4" t="s">
        <v>15</v>
      </c>
      <c r="C25" s="22">
        <v>0</v>
      </c>
      <c r="D25" s="22">
        <v>348680</v>
      </c>
      <c r="E25" s="22">
        <v>564448</v>
      </c>
      <c r="F25" s="22">
        <v>0</v>
      </c>
      <c r="G25" s="22">
        <v>420816</v>
      </c>
      <c r="H25" s="25">
        <v>736432</v>
      </c>
      <c r="I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3">
        <f>D25+E25+G25</f>
        <v>1333944</v>
      </c>
    </row>
    <row r="26" spans="2:20" x14ac:dyDescent="0.25">
      <c r="B26" s="4" t="s">
        <v>16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12"/>
    </row>
    <row r="27" spans="2:20" x14ac:dyDescent="0.25">
      <c r="B27" s="3" t="s">
        <v>17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0">
        <v>0</v>
      </c>
      <c r="I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3"/>
    </row>
    <row r="28" spans="2:20" x14ac:dyDescent="0.25">
      <c r="B28" s="4" t="s">
        <v>18</v>
      </c>
      <c r="C28" s="22">
        <v>0</v>
      </c>
      <c r="D28" s="22">
        <v>0</v>
      </c>
      <c r="E28" s="22">
        <v>0</v>
      </c>
      <c r="F28" s="22">
        <v>40583.4</v>
      </c>
      <c r="G28" s="22">
        <v>0</v>
      </c>
      <c r="H28" s="21">
        <v>0</v>
      </c>
      <c r="I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3">
        <f>F28</f>
        <v>40583.4</v>
      </c>
    </row>
    <row r="29" spans="2:20" x14ac:dyDescent="0.25">
      <c r="B29" s="4" t="s">
        <v>19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1">
        <v>0</v>
      </c>
      <c r="I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12"/>
    </row>
    <row r="30" spans="2:20" x14ac:dyDescent="0.25">
      <c r="B30" s="4" t="s">
        <v>20</v>
      </c>
      <c r="C30" s="22">
        <v>0</v>
      </c>
      <c r="D30" s="22">
        <v>0</v>
      </c>
      <c r="E30" s="22">
        <v>0</v>
      </c>
      <c r="F30" s="22">
        <v>590</v>
      </c>
      <c r="G30" s="22">
        <v>0</v>
      </c>
      <c r="H30" s="25">
        <v>159553.70000000001</v>
      </c>
      <c r="I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3">
        <f>F30</f>
        <v>590</v>
      </c>
    </row>
    <row r="31" spans="2:20" x14ac:dyDescent="0.25">
      <c r="B31" s="4" t="s">
        <v>21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1">
        <v>0</v>
      </c>
      <c r="I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12"/>
    </row>
    <row r="32" spans="2:20" x14ac:dyDescent="0.25">
      <c r="B32" s="4" t="s">
        <v>22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1">
        <v>0</v>
      </c>
      <c r="I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12"/>
    </row>
    <row r="33" spans="2:20" x14ac:dyDescent="0.25">
      <c r="B33" s="4" t="s">
        <v>23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1">
        <v>0</v>
      </c>
      <c r="I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12"/>
    </row>
    <row r="34" spans="2:20" x14ac:dyDescent="0.25">
      <c r="B34" s="4" t="s">
        <v>24</v>
      </c>
      <c r="C34" s="22">
        <v>0</v>
      </c>
      <c r="D34" s="22">
        <v>0</v>
      </c>
      <c r="E34" s="22">
        <v>0</v>
      </c>
      <c r="F34" s="22">
        <v>882400</v>
      </c>
      <c r="G34" s="22">
        <v>0</v>
      </c>
      <c r="H34" s="21">
        <v>0</v>
      </c>
      <c r="I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3">
        <f>F34</f>
        <v>882400</v>
      </c>
    </row>
    <row r="35" spans="2:20" x14ac:dyDescent="0.25">
      <c r="B35" s="4" t="s">
        <v>25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1">
        <v>0</v>
      </c>
      <c r="I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12"/>
    </row>
    <row r="36" spans="2:20" x14ac:dyDescent="0.25">
      <c r="B36" s="4" t="s">
        <v>26</v>
      </c>
      <c r="C36" s="22">
        <v>0</v>
      </c>
      <c r="D36" s="22">
        <v>0</v>
      </c>
      <c r="E36" s="22">
        <v>0</v>
      </c>
      <c r="F36" s="22">
        <v>85185.44</v>
      </c>
      <c r="G36" s="22">
        <v>49800</v>
      </c>
      <c r="H36" s="25">
        <v>54675.3</v>
      </c>
      <c r="I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3">
        <f>F36+G36</f>
        <v>134985.44</v>
      </c>
    </row>
    <row r="37" spans="2:20" x14ac:dyDescent="0.25">
      <c r="B37" s="3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12"/>
    </row>
    <row r="38" spans="2:20" x14ac:dyDescent="0.25">
      <c r="B38" s="4" t="s">
        <v>28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12"/>
    </row>
    <row r="39" spans="2:20" x14ac:dyDescent="0.25">
      <c r="B39" s="4" t="s">
        <v>29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12"/>
    </row>
    <row r="40" spans="2:20" x14ac:dyDescent="0.25">
      <c r="B40" s="4" t="s">
        <v>30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12"/>
    </row>
    <row r="41" spans="2:20" x14ac:dyDescent="0.25">
      <c r="B41" s="4" t="s">
        <v>31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12"/>
    </row>
    <row r="42" spans="2:20" x14ac:dyDescent="0.25">
      <c r="B42" s="4" t="s">
        <v>32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12"/>
    </row>
    <row r="43" spans="2:20" x14ac:dyDescent="0.25">
      <c r="B43" s="4" t="s">
        <v>33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12"/>
    </row>
    <row r="44" spans="2:20" x14ac:dyDescent="0.25">
      <c r="B44" s="4" t="s">
        <v>34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12"/>
    </row>
    <row r="45" spans="2:20" x14ac:dyDescent="0.25">
      <c r="B45" s="4" t="s">
        <v>35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12"/>
    </row>
    <row r="46" spans="2:20" x14ac:dyDescent="0.25">
      <c r="B46" s="3" t="s">
        <v>36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12"/>
    </row>
    <row r="47" spans="2:20" x14ac:dyDescent="0.25">
      <c r="B47" s="4" t="s">
        <v>37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12"/>
    </row>
    <row r="48" spans="2:20" x14ac:dyDescent="0.25">
      <c r="B48" s="4" t="s">
        <v>38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12"/>
    </row>
    <row r="49" spans="2:20" x14ac:dyDescent="0.25">
      <c r="B49" s="4" t="s">
        <v>39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12"/>
    </row>
    <row r="50" spans="2:20" x14ac:dyDescent="0.25">
      <c r="B50" s="4" t="s">
        <v>40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12"/>
    </row>
    <row r="51" spans="2:20" x14ac:dyDescent="0.25">
      <c r="B51" s="4" t="s">
        <v>41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12"/>
    </row>
    <row r="52" spans="2:20" x14ac:dyDescent="0.25">
      <c r="B52" s="4" t="s">
        <v>42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12"/>
    </row>
    <row r="53" spans="2:20" x14ac:dyDescent="0.25">
      <c r="B53" s="3" t="s">
        <v>43</v>
      </c>
      <c r="C53" s="22">
        <v>0</v>
      </c>
      <c r="D53" s="22">
        <v>0</v>
      </c>
      <c r="E53" s="22">
        <v>0</v>
      </c>
      <c r="F53" s="20">
        <v>0</v>
      </c>
      <c r="G53" s="22">
        <v>0</v>
      </c>
      <c r="H53" s="22">
        <v>0</v>
      </c>
      <c r="I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3"/>
    </row>
    <row r="54" spans="2:20" x14ac:dyDescent="0.25">
      <c r="B54" s="4" t="s">
        <v>44</v>
      </c>
      <c r="C54" s="22">
        <v>0</v>
      </c>
      <c r="D54" s="22">
        <v>0</v>
      </c>
      <c r="E54" s="22">
        <v>0</v>
      </c>
      <c r="F54" s="21">
        <v>0</v>
      </c>
      <c r="G54" s="22">
        <v>0</v>
      </c>
      <c r="H54" s="22">
        <v>0</v>
      </c>
      <c r="I54" s="21">
        <v>0</v>
      </c>
      <c r="J54">
        <v>0</v>
      </c>
      <c r="K54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12"/>
    </row>
    <row r="55" spans="2:20" x14ac:dyDescent="0.25">
      <c r="B55" s="4" t="s">
        <v>45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1">
        <v>0</v>
      </c>
      <c r="J55">
        <v>0</v>
      </c>
      <c r="K55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12"/>
    </row>
    <row r="56" spans="2:20" x14ac:dyDescent="0.25">
      <c r="B56" s="4" t="s">
        <v>46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1">
        <v>0</v>
      </c>
      <c r="J56">
        <v>0</v>
      </c>
      <c r="K56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12"/>
    </row>
    <row r="57" spans="2:20" x14ac:dyDescent="0.25">
      <c r="B57" s="4" t="s">
        <v>47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1">
        <v>0</v>
      </c>
      <c r="J57">
        <v>0</v>
      </c>
      <c r="K57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12"/>
    </row>
    <row r="58" spans="2:20" x14ac:dyDescent="0.25">
      <c r="B58" s="4" t="s">
        <v>48</v>
      </c>
      <c r="C58" s="22">
        <v>0</v>
      </c>
      <c r="D58" s="22">
        <v>0</v>
      </c>
      <c r="E58" s="22">
        <v>0</v>
      </c>
      <c r="F58" s="21">
        <v>0</v>
      </c>
      <c r="G58" s="22">
        <v>0</v>
      </c>
      <c r="H58" s="22">
        <v>0</v>
      </c>
      <c r="I58" s="21">
        <v>0</v>
      </c>
      <c r="J58">
        <v>0</v>
      </c>
      <c r="K58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12"/>
    </row>
    <row r="59" spans="2:20" x14ac:dyDescent="0.25">
      <c r="B59" s="4" t="s">
        <v>49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>
        <v>0</v>
      </c>
      <c r="K59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12"/>
    </row>
    <row r="60" spans="2:20" x14ac:dyDescent="0.25">
      <c r="B60" s="4" t="s">
        <v>50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>
        <v>0</v>
      </c>
      <c r="K60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12"/>
    </row>
    <row r="61" spans="2:20" x14ac:dyDescent="0.25">
      <c r="B61" s="4" t="s">
        <v>51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>
        <v>0</v>
      </c>
      <c r="K6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12"/>
    </row>
    <row r="62" spans="2:20" x14ac:dyDescent="0.25">
      <c r="B62" s="4" t="s">
        <v>52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>
        <v>0</v>
      </c>
      <c r="K62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12"/>
    </row>
    <row r="63" spans="2:20" x14ac:dyDescent="0.25">
      <c r="B63" s="3" t="s">
        <v>53</v>
      </c>
      <c r="C63" s="21"/>
      <c r="D63" s="21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12"/>
    </row>
    <row r="64" spans="2:20" x14ac:dyDescent="0.25">
      <c r="B64" s="4" t="s">
        <v>54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>
        <v>0</v>
      </c>
      <c r="K64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12"/>
    </row>
    <row r="65" spans="2:20" x14ac:dyDescent="0.25">
      <c r="B65" s="4" t="s">
        <v>55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>
        <v>0</v>
      </c>
      <c r="K65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12"/>
    </row>
    <row r="66" spans="2:20" x14ac:dyDescent="0.25">
      <c r="B66" s="4" t="s">
        <v>56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>
        <v>0</v>
      </c>
      <c r="K66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12"/>
    </row>
    <row r="67" spans="2:20" x14ac:dyDescent="0.25">
      <c r="B67" s="4" t="s">
        <v>57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>
        <v>0</v>
      </c>
      <c r="K67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12"/>
    </row>
    <row r="68" spans="2:20" x14ac:dyDescent="0.25">
      <c r="B68" s="3" t="s">
        <v>58</v>
      </c>
      <c r="C68" s="21"/>
      <c r="D68" s="21"/>
      <c r="E68" s="21"/>
      <c r="F68" s="21">
        <v>0</v>
      </c>
      <c r="G68" s="21">
        <v>0</v>
      </c>
      <c r="H68" s="21">
        <v>0</v>
      </c>
      <c r="I68" s="21"/>
      <c r="O68" s="21"/>
      <c r="P68" s="21"/>
      <c r="Q68" s="21"/>
      <c r="R68" s="21"/>
      <c r="S68" s="21"/>
      <c r="T68" s="12"/>
    </row>
    <row r="69" spans="2:20" x14ac:dyDescent="0.25">
      <c r="B69" s="4" t="s">
        <v>59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>
        <v>0</v>
      </c>
      <c r="K69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12"/>
    </row>
    <row r="70" spans="2:20" x14ac:dyDescent="0.25">
      <c r="B70" s="4" t="s">
        <v>60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>
        <v>0</v>
      </c>
      <c r="K70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12"/>
    </row>
    <row r="71" spans="2:20" s="15" customFormat="1" x14ac:dyDescent="0.25">
      <c r="B71" s="17" t="s">
        <v>61</v>
      </c>
      <c r="C71" s="22"/>
      <c r="D71" s="22"/>
      <c r="E71" s="22"/>
      <c r="F71" s="22">
        <v>0</v>
      </c>
      <c r="G71" s="22">
        <v>0</v>
      </c>
      <c r="H71" s="22">
        <v>0</v>
      </c>
      <c r="I71" s="22"/>
      <c r="O71" s="22"/>
      <c r="P71" s="22"/>
      <c r="Q71" s="22"/>
      <c r="R71" s="22"/>
      <c r="S71" s="22"/>
      <c r="T71" s="12"/>
    </row>
    <row r="72" spans="2:20" s="15" customFormat="1" x14ac:dyDescent="0.25">
      <c r="B72" s="18" t="s">
        <v>62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12"/>
    </row>
    <row r="73" spans="2:20" s="15" customFormat="1" x14ac:dyDescent="0.25">
      <c r="B73" s="18" t="s">
        <v>63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12"/>
    </row>
    <row r="74" spans="2:20" s="15" customFormat="1" x14ac:dyDescent="0.25">
      <c r="B74" s="18" t="s">
        <v>64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12"/>
    </row>
    <row r="75" spans="2:20" x14ac:dyDescent="0.25">
      <c r="B75" s="1" t="s">
        <v>67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12"/>
    </row>
    <row r="76" spans="2:20" x14ac:dyDescent="0.25">
      <c r="B76" s="3" t="s">
        <v>68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12"/>
    </row>
    <row r="77" spans="2:20" x14ac:dyDescent="0.25">
      <c r="B77" s="4" t="s">
        <v>69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>
        <v>0</v>
      </c>
      <c r="K77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12"/>
    </row>
    <row r="78" spans="2:20" x14ac:dyDescent="0.25">
      <c r="B78" s="4" t="s">
        <v>70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>
        <v>0</v>
      </c>
      <c r="K78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12"/>
    </row>
    <row r="79" spans="2:20" x14ac:dyDescent="0.25">
      <c r="B79" s="3" t="s">
        <v>71</v>
      </c>
      <c r="C79" s="21"/>
      <c r="D79" s="21"/>
      <c r="E79" s="21"/>
      <c r="F79" s="21">
        <v>0</v>
      </c>
      <c r="G79" s="21">
        <v>0</v>
      </c>
      <c r="H79" s="21">
        <v>0</v>
      </c>
      <c r="I79" s="21"/>
      <c r="O79" s="21"/>
      <c r="P79" s="21"/>
      <c r="Q79" s="21"/>
      <c r="R79" s="21"/>
      <c r="S79" s="21"/>
      <c r="T79" s="12"/>
    </row>
    <row r="80" spans="2:20" x14ac:dyDescent="0.25">
      <c r="B80" s="4" t="s">
        <v>72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>
        <v>0</v>
      </c>
      <c r="K80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12"/>
    </row>
    <row r="81" spans="2:20" x14ac:dyDescent="0.25">
      <c r="B81" s="4" t="s">
        <v>73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>
        <v>0</v>
      </c>
      <c r="K8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12"/>
    </row>
    <row r="82" spans="2:20" x14ac:dyDescent="0.25">
      <c r="B82" s="3" t="s">
        <v>74</v>
      </c>
      <c r="C82" s="21"/>
      <c r="D82" s="21"/>
      <c r="E82" s="21"/>
      <c r="F82" s="21">
        <v>0</v>
      </c>
      <c r="G82" s="21">
        <v>0</v>
      </c>
      <c r="H82" s="21">
        <v>0</v>
      </c>
      <c r="I82" s="21"/>
      <c r="O82" s="21"/>
      <c r="P82" s="21"/>
      <c r="Q82" s="21"/>
      <c r="R82" s="21"/>
      <c r="S82" s="21"/>
      <c r="T82" s="12"/>
    </row>
    <row r="83" spans="2:20" x14ac:dyDescent="0.25">
      <c r="B83" s="4" t="s">
        <v>75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>
        <v>0</v>
      </c>
      <c r="K83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12"/>
    </row>
    <row r="84" spans="2:20" x14ac:dyDescent="0.25">
      <c r="B84" s="7" t="s">
        <v>65</v>
      </c>
      <c r="C84" s="24">
        <f>C12+C13+C16+C20</f>
        <v>2085172.25</v>
      </c>
      <c r="D84" s="24">
        <f>D12+D13+D16+D18+D20+D23+D25</f>
        <v>2627360.67</v>
      </c>
      <c r="E84" s="24">
        <f>E12+E13+E16+E18+E20+E23+E25</f>
        <v>2929093.63</v>
      </c>
      <c r="F84" s="24">
        <f>F12+F13+F16+F18+F20+F23+F24+F28+F30+F34+F36</f>
        <v>3376225.7099999995</v>
      </c>
      <c r="G84" s="24">
        <f>G12+G13+G16+G18+G20+G23+G25+G36</f>
        <v>3428629.1300000004</v>
      </c>
      <c r="H84" s="24">
        <f>H12+H13+H16+H18+H20+H23+H24+H25+H30+H36</f>
        <v>4065346.17</v>
      </c>
      <c r="I84" s="24">
        <v>0</v>
      </c>
      <c r="J84" s="6"/>
      <c r="K84" s="6"/>
      <c r="L84" s="16"/>
      <c r="M84" s="6"/>
      <c r="N84" s="6"/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13">
        <f>+C84+D84+E84+F84+G84+H84+I84</f>
        <v>18511827.560000002</v>
      </c>
    </row>
    <row r="85" spans="2:20" ht="16.5" thickBot="1" x14ac:dyDescent="0.3">
      <c r="B85" s="35" t="s">
        <v>95</v>
      </c>
    </row>
    <row r="86" spans="2:20" ht="30.75" thickBot="1" x14ac:dyDescent="0.3">
      <c r="B86" s="36" t="s">
        <v>96</v>
      </c>
    </row>
    <row r="87" spans="2:20" ht="30.75" thickBot="1" x14ac:dyDescent="0.3">
      <c r="B87" s="37" t="s">
        <v>97</v>
      </c>
    </row>
    <row r="88" spans="2:20" ht="60.75" thickBot="1" x14ac:dyDescent="0.3">
      <c r="B88" s="38" t="s">
        <v>98</v>
      </c>
    </row>
  </sheetData>
  <mergeCells count="5">
    <mergeCell ref="B4:T4"/>
    <mergeCell ref="B5:T5"/>
    <mergeCell ref="B6:T6"/>
    <mergeCell ref="B7:T7"/>
    <mergeCell ref="B3:T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5" scale="4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2022-07-08T18:28:53Z</cp:lastPrinted>
  <dcterms:created xsi:type="dcterms:W3CDTF">2021-07-29T18:58:50Z</dcterms:created>
  <dcterms:modified xsi:type="dcterms:W3CDTF">2022-07-08T18:47:46Z</dcterms:modified>
</cp:coreProperties>
</file>