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hel PV\OneDrive\Escritorio\OAI CPMSP\PORTAL NOV\"/>
    </mc:Choice>
  </mc:AlternateContent>
  <xr:revisionPtr revIDLastSave="0" documentId="13_ncr:1_{572F6753-65B0-4350-8BDB-D9674CD8020F}" xr6:coauthVersionLast="47" xr6:coauthVersionMax="47" xr10:uidLastSave="{00000000-0000-0000-0000-000000000000}"/>
  <bookViews>
    <workbookView xWindow="-120" yWindow="-120" windowWidth="20730" windowHeight="11160" activeTab="1" xr2:uid="{784E5D24-0E0A-4A1C-AEDB-8C414D77F257}"/>
  </bookViews>
  <sheets>
    <sheet name="P1 Presupuesto Aprobado" sheetId="1" r:id="rId1"/>
    <sheet name="Ejecución Noviembre 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64" i="2" l="1"/>
  <c r="U53" i="2"/>
  <c r="U27" i="2"/>
  <c r="U10" i="2"/>
  <c r="U84" i="2" s="1"/>
  <c r="T84" i="2"/>
  <c r="S84" i="2"/>
  <c r="R84" i="2"/>
  <c r="Q84" i="2"/>
  <c r="P84" i="2"/>
  <c r="I17" i="2"/>
  <c r="I84" i="2" s="1"/>
  <c r="G11" i="2"/>
  <c r="F11" i="2"/>
  <c r="U11" i="2" s="1"/>
  <c r="E11" i="2"/>
  <c r="D11" i="2"/>
  <c r="B84" i="2"/>
  <c r="U17" i="2" l="1"/>
  <c r="U83" i="2"/>
  <c r="E85" i="1"/>
  <c r="D85" i="1"/>
</calcChain>
</file>

<file path=xl/sharedStrings.xml><?xml version="1.0" encoding="utf-8"?>
<sst xmlns="http://schemas.openxmlformats.org/spreadsheetml/2006/main" count="188" uniqueCount="106">
  <si>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</si>
  <si>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</si>
  <si>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</si>
  <si>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</si>
  <si>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</si>
  <si>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</si>
  <si>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</si>
  <si>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</si>
  <si>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</si>
  <si>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</si>
  <si>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</si>
  <si>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</si>
  <si>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</si>
  <si>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</si>
  <si>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</si>
  <si>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</si>
  <si>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</si>
  <si>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</si>
  <si>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</si>
  <si>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</si>
  <si>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</si>
  <si>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</si>
  <si>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</si>
  <si>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</si>
  <si>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</si>
  <si>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</si>
  <si>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</si>
  <si>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</si>
  <si>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</si>
  <si>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</si>
  <si>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</si>
  <si>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</si>
  <si>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</si>
  <si>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</si>
  <si>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</si>
  <si>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</si>
  <si>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</si>
  <si>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</si>
  <si>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</si>
  <si>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</si>
  <si>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</si>
  <si>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</si>
  <si>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</si>
  <si>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</si>
  <si>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</si>
  <si>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</si>
  <si>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</si>
  <si>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</si>
  <si>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</si>
  <si>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</si>
  <si>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</si>
  <si>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</si>
  <si>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</si>
  <si>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</si>
  <si>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</si>
  <si>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</si>
  <si>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</si>
  <si>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</si>
  <si>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</si>
  <si>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</si>
  <si>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</si>
  <si>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</si>
  <si>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</si>
  <si>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</si>
  <si>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</si>
  <si>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</si>
  <si>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</si>
  <si>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</si>
  <si>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</si>
  <si>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</si>
  <si>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</si>
  <si>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</si>
  <si>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</si>
  <si>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</si>
  <si>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</si>
  <si>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</si>
  <si>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</si>
  <si>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</si>
  <si>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</si>
  <si>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</si>
  <si>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</si>
  <si>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</si>
  <si>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</si>
  <si>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</si>
  <si>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</si>
  <si>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</si>
  <si>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</si>
  <si>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</si>
  <si>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</si>
  <si>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</si>
  <si>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</si>
  <si>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</si>
  <si>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</si>
  <si>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</si>
  <si>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</si>
  <si>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</si>
  <si>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Ministerio de Obras Publicas y Comunicaciones </t>
  </si>
  <si>
    <t>Comisión Presidencial para la Modernización y Seguridad Portuaria</t>
  </si>
  <si>
    <r>
      <t xml:space="preserve">En RD$ </t>
    </r>
    <r>
      <rPr>
        <b/>
        <sz val="12"/>
        <color rgb="FF000000"/>
        <rFont val="Calibri"/>
        <family val="2"/>
        <scheme val="minor"/>
      </rPr>
      <t>54,864,887.00</t>
    </r>
  </si>
  <si>
    <t>En RD$ 54,864,887.00</t>
  </si>
  <si>
    <t>152,122.85</t>
  </si>
  <si>
    <t>Agosto</t>
  </si>
  <si>
    <t>Noviembre</t>
  </si>
  <si>
    <t>AÑO 2021</t>
  </si>
  <si>
    <t>Ministerio de Obras Públicas y Comunicaciones</t>
  </si>
  <si>
    <t>FUENTE: 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</si>
</sst>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* #,##0.0_);_(* \(#,##0.0\);_(* &quot;-&quot;??_);_(@_)"/>
    <numFmt numFmtId="165" formatCode="_(&quot;$&quot;* #,##0.0_);_(&quot;$&quot;* \(#,##0.0\);_(&quot;$&quot;* &quot;-&quot;??_);_(@_)"/>
    <numFmt numFmtId="166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7" xfId="0" applyBorder="1" applyAlignment="1">
      <alignment vertical="center"/>
    </xf>
    <xf numFmtId="0" fontId="3" fillId="0" borderId="0" xfId="0" applyFont="1" applyFill="1" applyAlignment="1">
      <alignment horizontal="left" indent="1"/>
    </xf>
    <xf numFmtId="0" fontId="0" fillId="0" borderId="0" xfId="0" applyFill="1" applyAlignment="1">
      <alignment horizontal="left" indent="2"/>
    </xf>
    <xf numFmtId="44" fontId="3" fillId="0" borderId="0" xfId="1" applyFont="1"/>
    <xf numFmtId="44" fontId="0" fillId="0" borderId="0" xfId="1" applyFont="1"/>
    <xf numFmtId="44" fontId="0" fillId="4" borderId="0" xfId="1" applyFont="1" applyFill="1"/>
    <xf numFmtId="44" fontId="3" fillId="0" borderId="1" xfId="1" applyFont="1" applyBorder="1"/>
    <xf numFmtId="44" fontId="3" fillId="2" borderId="2" xfId="1" applyFont="1" applyFill="1" applyBorder="1"/>
    <xf numFmtId="44" fontId="2" fillId="2" borderId="3" xfId="1" applyFont="1" applyFill="1" applyBorder="1" applyAlignment="1">
      <alignment horizontal="center" vertical="center" wrapText="1"/>
    </xf>
    <xf numFmtId="164" fontId="3" fillId="0" borderId="2" xfId="0" applyNumberFormat="1" applyFont="1" applyBorder="1"/>
    <xf numFmtId="0" fontId="0" fillId="0" borderId="0" xfId="0"/>
    <xf numFmtId="164" fontId="3" fillId="0" borderId="1" xfId="0" applyNumberFormat="1" applyFont="1" applyBorder="1"/>
    <xf numFmtId="164" fontId="3" fillId="2" borderId="2" xfId="0" applyNumberFormat="1" applyFont="1" applyFill="1" applyBorder="1"/>
    <xf numFmtId="0" fontId="2" fillId="4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0" fillId="5" borderId="0" xfId="0" applyFill="1"/>
    <xf numFmtId="44" fontId="3" fillId="0" borderId="8" xfId="1" applyFont="1" applyBorder="1"/>
    <xf numFmtId="44" fontId="3" fillId="0" borderId="0" xfId="1" applyFont="1"/>
    <xf numFmtId="44" fontId="0" fillId="0" borderId="0" xfId="1" applyFont="1"/>
    <xf numFmtId="44" fontId="0" fillId="0" borderId="0" xfId="1" applyFont="1" applyFill="1"/>
    <xf numFmtId="44" fontId="0" fillId="5" borderId="0" xfId="0" applyNumberFormat="1" applyFill="1"/>
    <xf numFmtId="165" fontId="0" fillId="0" borderId="0" xfId="1" applyNumberFormat="1" applyFont="1"/>
    <xf numFmtId="44" fontId="3" fillId="4" borderId="0" xfId="1" applyFont="1" applyFill="1"/>
    <xf numFmtId="4" fontId="3" fillId="0" borderId="0" xfId="0" applyNumberFormat="1" applyFont="1"/>
    <xf numFmtId="4" fontId="3" fillId="0" borderId="9" xfId="0" applyNumberFormat="1" applyFont="1" applyBorder="1"/>
    <xf numFmtId="0" fontId="0" fillId="0" borderId="0" xfId="0" applyAlignment="1">
      <alignment horizontal="right"/>
    </xf>
    <xf numFmtId="44" fontId="0" fillId="0" borderId="0" xfId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/>
    </xf>
    <xf numFmtId="44" fontId="3" fillId="0" borderId="0" xfId="1" applyFont="1" applyAlignment="1">
      <alignment horizontal="right"/>
    </xf>
    <xf numFmtId="166" fontId="3" fillId="5" borderId="1" xfId="0" applyNumberFormat="1" applyFont="1" applyFill="1" applyBorder="1"/>
    <xf numFmtId="44" fontId="1" fillId="0" borderId="0" xfId="1" applyFont="1" applyAlignment="1">
      <alignment horizontal="right"/>
    </xf>
    <xf numFmtId="0" fontId="2" fillId="2" borderId="3" xfId="0" applyFont="1" applyFill="1" applyBorder="1" applyAlignment="1">
      <alignment vertical="center"/>
    </xf>
    <xf numFmtId="166" fontId="0" fillId="5" borderId="0" xfId="0" applyNumberFormat="1" applyFill="1"/>
    <xf numFmtId="0" fontId="3" fillId="0" borderId="0" xfId="0" applyFont="1"/>
    <xf numFmtId="166" fontId="3" fillId="4" borderId="0" xfId="0" applyNumberFormat="1" applyFont="1" applyFill="1"/>
    <xf numFmtId="0" fontId="0" fillId="0" borderId="0" xfId="0" applyAlignment="1">
      <alignment horizontal="center" vertical="center"/>
    </xf>
    <xf numFmtId="0" fontId="11" fillId="0" borderId="5" xfId="0" applyFont="1" applyBorder="1" applyAlignment="1">
      <alignment vertical="center" wrapText="1" readingOrder="1"/>
    </xf>
    <xf numFmtId="0" fontId="11" fillId="0" borderId="0" xfId="0" applyFont="1" applyBorder="1" applyAlignment="1">
      <alignment vertical="center" wrapText="1" readingOrder="1"/>
    </xf>
    <xf numFmtId="44" fontId="3" fillId="0" borderId="8" xfId="1" applyFont="1" applyBorder="1" applyAlignment="1">
      <alignment horizontal="center" vertical="center"/>
    </xf>
    <xf numFmtId="44" fontId="3" fillId="0" borderId="0" xfId="1" applyFont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0" fillId="0" borderId="0" xfId="1" applyFont="1" applyFill="1" applyAlignment="1">
      <alignment horizontal="center" vertical="center"/>
    </xf>
    <xf numFmtId="44" fontId="3" fillId="4" borderId="0" xfId="1" applyFont="1" applyFill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4" fontId="2" fillId="2" borderId="3" xfId="1" applyFont="1" applyFill="1" applyBorder="1" applyAlignment="1">
      <alignment horizontal="center" vertical="center" wrapText="1"/>
    </xf>
    <xf numFmtId="4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 readingOrder="1"/>
    </xf>
    <xf numFmtId="0" fontId="14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685800</xdr:colOff>
      <xdr:row>1</xdr:row>
      <xdr:rowOff>38101</xdr:rowOff>
    </xdr:from>
    <xdr:to>
      <xdr:col>5</xdr:col>
      <xdr:colOff>276225</xdr:colOff>
      <xdr:row>5</xdr:row>
      <xdr:rowOff>9526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B249E1A-C1AD-43C5-A8C7-586E48CDDB4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9267825" y="228601"/>
          <a:ext cx="1876425" cy="990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133355</xdr:colOff>
      <xdr:row>0</xdr:row>
      <xdr:rowOff>171450</xdr:rowOff>
    </xdr:from>
    <xdr:to>
      <xdr:col>2</xdr:col>
      <xdr:colOff>1289620</xdr:colOff>
      <xdr:row>5</xdr:row>
      <xdr:rowOff>77775</xdr:rowOff>
    </xdr:to>
    <xdr:pic>
      <xdr:nvPicPr>
        <xdr:cNvPr id="4" name="Imagen 3" descr="Ministerio de Obras Públicas y Comunicaciones - YouTube">
          <a:extLst>
            <a:ext uri="{FF2B5EF4-FFF2-40B4-BE49-F238E27FC236}">
              <a16:creationId xmlns:a16="http://schemas.microsoft.com/office/drawing/2014/main" id="{920217B3-5403-4440-A457-3D015D3E535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895355" y="171450"/>
          <a:ext cx="1918265" cy="11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1176337</xdr:colOff>
      <xdr:row>2</xdr:row>
      <xdr:rowOff>135730</xdr:rowOff>
    </xdr:from>
    <xdr:to>
      <xdr:col>17</xdr:col>
      <xdr:colOff>458107</xdr:colOff>
      <xdr:row>5</xdr:row>
      <xdr:rowOff>298675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60C37F2-9F45-4AB5-8089-EC6ED132517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18683287" y="516730"/>
          <a:ext cx="3758520" cy="14583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242208</xdr:colOff>
      <xdr:row>2</xdr:row>
      <xdr:rowOff>129948</xdr:rowOff>
    </xdr:from>
    <xdr:to>
      <xdr:col>3</xdr:col>
      <xdr:colOff>125186</xdr:colOff>
      <xdr:row>6</xdr:row>
      <xdr:rowOff>188912</xdr:rowOff>
    </xdr:to>
    <xdr:pic>
      <xdr:nvPicPr>
        <xdr:cNvPr id="5" name="Imagen 4" descr="Ministerio de Obras Públicas y Comunicaciones - YouTube">
          <a:extLst>
            <a:ext uri="{FF2B5EF4-FFF2-40B4-BE49-F238E27FC236}">
              <a16:creationId xmlns:a16="http://schemas.microsoft.com/office/drawing/2014/main" id="{CD5D0502-68FA-4209-A221-2920457BB8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6490608" y="510948"/>
          <a:ext cx="2911928" cy="1697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B3:P93"/>
  <sheetViews>
    <sheetView showGridLines="0" topLeftCell="A70" zoomScale="50" zoomScaleNormal="50" workbookViewId="0">
      <selection activeCell="C88" sqref="C88"/>
    </sheetView>
  </sheetViews>
  <sheetFormatPr baseColWidth="10" defaultColWidth="11.42578125" defaultRowHeight="15" x14ac:dyDescent="0.25"/>
  <cols>
    <col min="3" max="3" width="105.85546875" customWidth="1"/>
    <col min="4" max="4" width="17.5703125" style="21" customWidth="1"/>
    <col min="5" max="5" width="16.7109375" style="21" customWidth="1"/>
  </cols>
  <sheetData>
    <row r="3" spans="2:16" ht="28.5" customHeight="1" x14ac:dyDescent="0.25">
      <c r="C3" s="63" t="s">
        <v>96</v>
      </c>
      <c r="D3" s="64"/>
      <c r="E3" s="64"/>
      <c r="F3" s="14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61" t="s">
        <v>97</v>
      </c>
      <c r="D4" s="62"/>
      <c r="E4" s="62"/>
      <c r="F4" s="13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70">
        <v>2021</v>
      </c>
      <c r="D5" s="71"/>
      <c r="E5" s="71"/>
      <c r="F5" s="12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65" t="s">
        <v>76</v>
      </c>
      <c r="D6" s="66"/>
      <c r="E6" s="66"/>
      <c r="F6" s="11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65" t="s">
        <v>98</v>
      </c>
      <c r="D7" s="66"/>
      <c r="E7" s="66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67" t="s">
        <v>66</v>
      </c>
      <c r="D9" s="68" t="s">
        <v>92</v>
      </c>
      <c r="E9" s="68" t="s">
        <v>91</v>
      </c>
      <c r="F9" s="4"/>
    </row>
    <row r="10" spans="2:16" ht="23.25" customHeight="1" x14ac:dyDescent="0.25">
      <c r="C10" s="67"/>
      <c r="D10" s="69"/>
      <c r="E10" s="69"/>
      <c r="F10" s="4"/>
    </row>
    <row r="11" spans="2:16" x14ac:dyDescent="0.25">
      <c r="C11" s="1" t="s">
        <v>0</v>
      </c>
      <c r="D11" s="23"/>
      <c r="E11" s="23"/>
      <c r="F11" s="4"/>
    </row>
    <row r="12" spans="2:16" x14ac:dyDescent="0.25">
      <c r="C12" s="2" t="s">
        <v>1</v>
      </c>
      <c r="D12" s="20"/>
      <c r="F12" s="4"/>
    </row>
    <row r="13" spans="2:16" x14ac:dyDescent="0.25">
      <c r="C13" s="3" t="s">
        <v>2</v>
      </c>
      <c r="D13" s="21">
        <v>29077080</v>
      </c>
      <c r="E13" s="21">
        <v>0</v>
      </c>
      <c r="F13" s="4"/>
    </row>
    <row r="14" spans="2:16" x14ac:dyDescent="0.25">
      <c r="C14" s="3" t="s">
        <v>3</v>
      </c>
      <c r="D14" s="21">
        <v>4800000</v>
      </c>
      <c r="E14" s="21">
        <v>0</v>
      </c>
      <c r="F14" s="4"/>
    </row>
    <row r="15" spans="2:16" x14ac:dyDescent="0.25">
      <c r="C15" s="3" t="s">
        <v>4</v>
      </c>
      <c r="D15" s="21">
        <v>0</v>
      </c>
      <c r="E15" s="21">
        <v>0</v>
      </c>
      <c r="F15" s="4"/>
    </row>
    <row r="16" spans="2:16" x14ac:dyDescent="0.25">
      <c r="C16" s="3" t="s">
        <v>5</v>
      </c>
      <c r="D16" s="21">
        <v>0</v>
      </c>
      <c r="E16" s="21">
        <v>0</v>
      </c>
      <c r="F16" s="4"/>
    </row>
    <row r="17" spans="3:6" x14ac:dyDescent="0.25">
      <c r="C17" s="3" t="s">
        <v>6</v>
      </c>
      <c r="D17" s="21">
        <v>3645585</v>
      </c>
      <c r="E17" s="21">
        <v>0</v>
      </c>
      <c r="F17" s="4"/>
    </row>
    <row r="18" spans="3:6" x14ac:dyDescent="0.25">
      <c r="C18" s="2" t="s">
        <v>7</v>
      </c>
      <c r="D18" s="20"/>
      <c r="F18" s="4"/>
    </row>
    <row r="19" spans="3:6" x14ac:dyDescent="0.25">
      <c r="C19" s="3" t="s">
        <v>8</v>
      </c>
      <c r="D19" s="21">
        <v>2400000</v>
      </c>
      <c r="E19" s="21">
        <v>0</v>
      </c>
      <c r="F19" s="4"/>
    </row>
    <row r="20" spans="3:6" x14ac:dyDescent="0.25">
      <c r="C20" s="3" t="s">
        <v>9</v>
      </c>
      <c r="D20" s="21">
        <v>0</v>
      </c>
      <c r="E20" s="21">
        <v>0</v>
      </c>
      <c r="F20" s="4"/>
    </row>
    <row r="21" spans="3:6" x14ac:dyDescent="0.25">
      <c r="C21" s="3" t="s">
        <v>10</v>
      </c>
      <c r="D21" s="21">
        <v>0</v>
      </c>
      <c r="E21" s="21">
        <v>0</v>
      </c>
      <c r="F21" s="4"/>
    </row>
    <row r="22" spans="3:6" x14ac:dyDescent="0.25">
      <c r="C22" s="3" t="s">
        <v>11</v>
      </c>
      <c r="D22" s="21">
        <v>0</v>
      </c>
      <c r="E22" s="21">
        <v>0</v>
      </c>
      <c r="F22" s="4"/>
    </row>
    <row r="23" spans="3:6" x14ac:dyDescent="0.25">
      <c r="C23" s="3" t="s">
        <v>12</v>
      </c>
      <c r="D23" s="21">
        <v>7500000</v>
      </c>
      <c r="E23" s="21">
        <v>0</v>
      </c>
    </row>
    <row r="24" spans="3:6" x14ac:dyDescent="0.25">
      <c r="C24" s="3" t="s">
        <v>13</v>
      </c>
    </row>
    <row r="25" spans="3:6" x14ac:dyDescent="0.25">
      <c r="C25" s="3" t="s">
        <v>14</v>
      </c>
      <c r="D25" s="21">
        <v>1000000</v>
      </c>
      <c r="E25" s="21">
        <v>0</v>
      </c>
    </row>
    <row r="26" spans="3:6" x14ac:dyDescent="0.25">
      <c r="C26" s="3" t="s">
        <v>15</v>
      </c>
      <c r="D26" s="21">
        <v>1000000</v>
      </c>
      <c r="E26" s="21">
        <v>0</v>
      </c>
    </row>
    <row r="27" spans="3:6" x14ac:dyDescent="0.25">
      <c r="C27" s="3" t="s">
        <v>16</v>
      </c>
      <c r="D27" s="21">
        <v>1500000</v>
      </c>
      <c r="E27" s="21">
        <v>0</v>
      </c>
    </row>
    <row r="28" spans="3:6" x14ac:dyDescent="0.25">
      <c r="C28" s="2" t="s">
        <v>17</v>
      </c>
      <c r="D28" s="20"/>
    </row>
    <row r="29" spans="3:6" x14ac:dyDescent="0.25">
      <c r="C29" s="3" t="s">
        <v>18</v>
      </c>
      <c r="D29" s="21">
        <v>500000</v>
      </c>
      <c r="E29" s="21">
        <v>0</v>
      </c>
    </row>
    <row r="30" spans="3:6" x14ac:dyDescent="0.25">
      <c r="C30" s="3" t="s">
        <v>19</v>
      </c>
      <c r="D30" s="21">
        <v>0</v>
      </c>
    </row>
    <row r="31" spans="3:6" x14ac:dyDescent="0.25">
      <c r="C31" s="3" t="s">
        <v>20</v>
      </c>
      <c r="D31" s="21">
        <v>1000000</v>
      </c>
      <c r="E31" s="21">
        <v>0</v>
      </c>
    </row>
    <row r="32" spans="3:6" x14ac:dyDescent="0.25">
      <c r="C32" s="3" t="s">
        <v>21</v>
      </c>
      <c r="D32" s="21">
        <v>0</v>
      </c>
      <c r="E32" s="21">
        <v>0</v>
      </c>
    </row>
    <row r="33" spans="3:5" x14ac:dyDescent="0.25">
      <c r="C33" s="3" t="s">
        <v>22</v>
      </c>
      <c r="D33" s="21">
        <v>0</v>
      </c>
      <c r="E33" s="21">
        <v>0</v>
      </c>
    </row>
    <row r="34" spans="3:5" x14ac:dyDescent="0.25">
      <c r="C34" s="3" t="s">
        <v>23</v>
      </c>
      <c r="D34" s="21">
        <v>0</v>
      </c>
      <c r="E34" s="21">
        <v>0</v>
      </c>
    </row>
    <row r="35" spans="3:5" x14ac:dyDescent="0.25">
      <c r="C35" s="3" t="s">
        <v>24</v>
      </c>
      <c r="D35" s="21">
        <v>1800000</v>
      </c>
      <c r="E35" s="21">
        <v>0</v>
      </c>
    </row>
    <row r="36" spans="3:5" x14ac:dyDescent="0.25">
      <c r="C36" s="3" t="s">
        <v>25</v>
      </c>
      <c r="D36" s="21">
        <v>0</v>
      </c>
      <c r="E36" s="21">
        <v>0</v>
      </c>
    </row>
    <row r="37" spans="3:5" x14ac:dyDescent="0.25">
      <c r="C37" s="3" t="s">
        <v>26</v>
      </c>
      <c r="D37" s="21">
        <v>642222</v>
      </c>
      <c r="E37" s="21">
        <v>0</v>
      </c>
    </row>
    <row r="38" spans="3:5" x14ac:dyDescent="0.25">
      <c r="C38" s="2" t="s">
        <v>27</v>
      </c>
      <c r="D38" s="20"/>
    </row>
    <row r="39" spans="3:5" x14ac:dyDescent="0.25">
      <c r="C39" s="3" t="s">
        <v>28</v>
      </c>
      <c r="D39" s="21">
        <v>0</v>
      </c>
      <c r="E39" s="21">
        <v>0</v>
      </c>
    </row>
    <row r="40" spans="3:5" x14ac:dyDescent="0.25">
      <c r="C40" s="3" t="s">
        <v>29</v>
      </c>
      <c r="D40" s="21">
        <v>0</v>
      </c>
      <c r="E40" s="21">
        <v>0</v>
      </c>
    </row>
    <row r="41" spans="3:5" x14ac:dyDescent="0.25">
      <c r="C41" s="3" t="s">
        <v>30</v>
      </c>
      <c r="D41" s="21">
        <v>0</v>
      </c>
      <c r="E41" s="21">
        <v>0</v>
      </c>
    </row>
    <row r="42" spans="3:5" x14ac:dyDescent="0.25">
      <c r="C42" s="3" t="s">
        <v>31</v>
      </c>
      <c r="D42" s="21">
        <v>0</v>
      </c>
      <c r="E42" s="21">
        <v>0</v>
      </c>
    </row>
    <row r="43" spans="3:5" x14ac:dyDescent="0.25">
      <c r="C43" s="3" t="s">
        <v>32</v>
      </c>
      <c r="D43" s="21">
        <v>0</v>
      </c>
      <c r="E43" s="21">
        <v>0</v>
      </c>
    </row>
    <row r="44" spans="3:5" x14ac:dyDescent="0.25">
      <c r="C44" s="3" t="s">
        <v>33</v>
      </c>
      <c r="D44" s="21">
        <v>0</v>
      </c>
      <c r="E44" s="21">
        <v>0</v>
      </c>
    </row>
    <row r="45" spans="3:5" x14ac:dyDescent="0.25">
      <c r="C45" s="3" t="s">
        <v>34</v>
      </c>
      <c r="D45" s="21">
        <v>0</v>
      </c>
      <c r="E45" s="21">
        <v>0</v>
      </c>
    </row>
    <row r="46" spans="3:5" x14ac:dyDescent="0.25">
      <c r="C46" s="3" t="s">
        <v>35</v>
      </c>
      <c r="D46" s="21">
        <v>0</v>
      </c>
      <c r="E46" s="21">
        <v>0</v>
      </c>
    </row>
    <row r="47" spans="3:5" x14ac:dyDescent="0.25">
      <c r="C47" s="2" t="s">
        <v>36</v>
      </c>
      <c r="D47" s="20"/>
    </row>
    <row r="48" spans="3:5" x14ac:dyDescent="0.25">
      <c r="C48" s="3" t="s">
        <v>37</v>
      </c>
      <c r="D48" s="21">
        <v>0</v>
      </c>
      <c r="E48" s="21">
        <v>0</v>
      </c>
    </row>
    <row r="49" spans="3:5" x14ac:dyDescent="0.25">
      <c r="C49" s="3" t="s">
        <v>38</v>
      </c>
      <c r="D49" s="21">
        <v>0</v>
      </c>
      <c r="E49" s="21">
        <v>0</v>
      </c>
    </row>
    <row r="50" spans="3:5" x14ac:dyDescent="0.25">
      <c r="C50" s="3" t="s">
        <v>39</v>
      </c>
      <c r="D50" s="21">
        <v>0</v>
      </c>
      <c r="E50" s="21">
        <v>0</v>
      </c>
    </row>
    <row r="51" spans="3:5" x14ac:dyDescent="0.25">
      <c r="C51" s="3" t="s">
        <v>40</v>
      </c>
      <c r="D51" s="21">
        <v>0</v>
      </c>
      <c r="E51" s="21">
        <v>0</v>
      </c>
    </row>
    <row r="52" spans="3:5" x14ac:dyDescent="0.25">
      <c r="C52" s="3" t="s">
        <v>41</v>
      </c>
      <c r="D52" s="21">
        <v>0</v>
      </c>
      <c r="E52" s="21">
        <v>0</v>
      </c>
    </row>
    <row r="53" spans="3:5" x14ac:dyDescent="0.25">
      <c r="C53" s="3" t="s">
        <v>42</v>
      </c>
      <c r="D53" s="21">
        <v>0</v>
      </c>
      <c r="E53" s="21">
        <v>0</v>
      </c>
    </row>
    <row r="54" spans="3:5" x14ac:dyDescent="0.25">
      <c r="C54" s="2" t="s">
        <v>43</v>
      </c>
      <c r="D54" s="20"/>
    </row>
    <row r="55" spans="3:5" x14ac:dyDescent="0.25">
      <c r="C55" s="3" t="s">
        <v>44</v>
      </c>
      <c r="D55" s="21">
        <v>0</v>
      </c>
      <c r="E55" s="21">
        <v>0</v>
      </c>
    </row>
    <row r="56" spans="3:5" x14ac:dyDescent="0.25">
      <c r="C56" s="3" t="s">
        <v>45</v>
      </c>
      <c r="D56" s="21">
        <v>0</v>
      </c>
      <c r="E56" s="21">
        <v>0</v>
      </c>
    </row>
    <row r="57" spans="3:5" x14ac:dyDescent="0.25">
      <c r="C57" s="3" t="s">
        <v>46</v>
      </c>
      <c r="D57" s="21">
        <v>0</v>
      </c>
      <c r="E57" s="21">
        <v>0</v>
      </c>
    </row>
    <row r="58" spans="3:5" x14ac:dyDescent="0.25">
      <c r="C58" s="3" t="s">
        <v>47</v>
      </c>
      <c r="D58" s="21">
        <v>0</v>
      </c>
      <c r="E58" s="21">
        <v>0</v>
      </c>
    </row>
    <row r="59" spans="3:5" x14ac:dyDescent="0.25">
      <c r="C59" s="3" t="s">
        <v>48</v>
      </c>
      <c r="D59" s="21">
        <v>0</v>
      </c>
      <c r="E59" s="21">
        <v>0</v>
      </c>
    </row>
    <row r="60" spans="3:5" x14ac:dyDescent="0.25">
      <c r="C60" s="3" t="s">
        <v>49</v>
      </c>
      <c r="D60" s="21">
        <v>0</v>
      </c>
      <c r="E60" s="21">
        <v>0</v>
      </c>
    </row>
    <row r="61" spans="3:5" x14ac:dyDescent="0.25">
      <c r="C61" s="3" t="s">
        <v>50</v>
      </c>
      <c r="D61" s="21">
        <v>0</v>
      </c>
      <c r="E61" s="21">
        <v>0</v>
      </c>
    </row>
    <row r="62" spans="3:5" x14ac:dyDescent="0.25">
      <c r="C62" s="3" t="s">
        <v>51</v>
      </c>
      <c r="D62" s="21">
        <v>0</v>
      </c>
      <c r="E62" s="21">
        <v>0</v>
      </c>
    </row>
    <row r="63" spans="3:5" x14ac:dyDescent="0.25">
      <c r="C63" s="3" t="s">
        <v>52</v>
      </c>
      <c r="D63" s="21">
        <v>0</v>
      </c>
      <c r="E63" s="21">
        <v>0</v>
      </c>
    </row>
    <row r="64" spans="3:5" x14ac:dyDescent="0.25">
      <c r="C64" s="2" t="s">
        <v>53</v>
      </c>
    </row>
    <row r="65" spans="3:5" x14ac:dyDescent="0.25">
      <c r="C65" s="3" t="s">
        <v>54</v>
      </c>
      <c r="D65" s="21">
        <v>0</v>
      </c>
      <c r="E65" s="21">
        <v>0</v>
      </c>
    </row>
    <row r="66" spans="3:5" x14ac:dyDescent="0.25">
      <c r="C66" s="3" t="s">
        <v>55</v>
      </c>
      <c r="D66" s="21">
        <v>0</v>
      </c>
      <c r="E66" s="21">
        <v>0</v>
      </c>
    </row>
    <row r="67" spans="3:5" x14ac:dyDescent="0.25">
      <c r="C67" s="3" t="s">
        <v>56</v>
      </c>
      <c r="D67" s="21">
        <v>0</v>
      </c>
      <c r="E67" s="21">
        <v>0</v>
      </c>
    </row>
    <row r="68" spans="3:5" x14ac:dyDescent="0.25">
      <c r="C68" s="3" t="s">
        <v>57</v>
      </c>
      <c r="D68" s="21">
        <v>0</v>
      </c>
      <c r="E68" s="21">
        <v>0</v>
      </c>
    </row>
    <row r="69" spans="3:5" x14ac:dyDescent="0.25">
      <c r="C69" s="2" t="s">
        <v>58</v>
      </c>
      <c r="D69" s="20"/>
    </row>
    <row r="70" spans="3:5" x14ac:dyDescent="0.25">
      <c r="C70" s="3" t="s">
        <v>59</v>
      </c>
      <c r="D70" s="21">
        <v>0</v>
      </c>
      <c r="E70" s="21">
        <v>0</v>
      </c>
    </row>
    <row r="71" spans="3:5" x14ac:dyDescent="0.25">
      <c r="C71" s="3" t="s">
        <v>60</v>
      </c>
      <c r="D71" s="21">
        <v>0</v>
      </c>
      <c r="E71" s="21">
        <v>0</v>
      </c>
    </row>
    <row r="72" spans="3:5" x14ac:dyDescent="0.25">
      <c r="C72" s="2" t="s">
        <v>61</v>
      </c>
      <c r="D72" s="20"/>
    </row>
    <row r="73" spans="3:5" x14ac:dyDescent="0.25">
      <c r="C73" s="3" t="s">
        <v>62</v>
      </c>
      <c r="D73" s="21">
        <v>0</v>
      </c>
      <c r="E73" s="21">
        <v>0</v>
      </c>
    </row>
    <row r="74" spans="3:5" x14ac:dyDescent="0.25">
      <c r="C74" s="3" t="s">
        <v>63</v>
      </c>
      <c r="D74" s="21">
        <v>0</v>
      </c>
      <c r="E74" s="21">
        <v>0</v>
      </c>
    </row>
    <row r="75" spans="3:5" x14ac:dyDescent="0.25">
      <c r="C75" s="3" t="s">
        <v>64</v>
      </c>
      <c r="D75" s="21">
        <v>0</v>
      </c>
      <c r="E75" s="21">
        <v>0</v>
      </c>
    </row>
    <row r="76" spans="3:5" x14ac:dyDescent="0.25">
      <c r="C76" s="1" t="s">
        <v>67</v>
      </c>
      <c r="D76" s="23"/>
      <c r="E76" s="23"/>
    </row>
    <row r="77" spans="3:5" x14ac:dyDescent="0.25">
      <c r="C77" s="2" t="s">
        <v>68</v>
      </c>
      <c r="D77" s="20"/>
    </row>
    <row r="78" spans="3:5" x14ac:dyDescent="0.25">
      <c r="C78" s="3" t="s">
        <v>69</v>
      </c>
      <c r="D78" s="21">
        <v>0</v>
      </c>
      <c r="E78" s="21">
        <v>0</v>
      </c>
    </row>
    <row r="79" spans="3:5" x14ac:dyDescent="0.25">
      <c r="C79" s="3" t="s">
        <v>70</v>
      </c>
      <c r="D79" s="21">
        <v>0</v>
      </c>
      <c r="E79" s="21">
        <v>0</v>
      </c>
    </row>
    <row r="80" spans="3:5" x14ac:dyDescent="0.25">
      <c r="C80" s="2" t="s">
        <v>71</v>
      </c>
      <c r="D80" s="20"/>
    </row>
    <row r="81" spans="3:5" x14ac:dyDescent="0.25">
      <c r="C81" s="3" t="s">
        <v>72</v>
      </c>
      <c r="D81" s="21">
        <v>0</v>
      </c>
      <c r="E81" s="21">
        <v>0</v>
      </c>
    </row>
    <row r="82" spans="3:5" x14ac:dyDescent="0.25">
      <c r="C82" s="3" t="s">
        <v>73</v>
      </c>
      <c r="D82" s="21">
        <v>0</v>
      </c>
      <c r="E82" s="21">
        <v>0</v>
      </c>
    </row>
    <row r="83" spans="3:5" x14ac:dyDescent="0.25">
      <c r="C83" s="2" t="s">
        <v>74</v>
      </c>
      <c r="D83" s="20"/>
    </row>
    <row r="84" spans="3:5" x14ac:dyDescent="0.25">
      <c r="C84" s="3" t="s">
        <v>75</v>
      </c>
      <c r="D84" s="21">
        <v>0</v>
      </c>
      <c r="E84" s="21">
        <v>0</v>
      </c>
    </row>
    <row r="85" spans="3:5" x14ac:dyDescent="0.25">
      <c r="C85" s="5" t="s">
        <v>65</v>
      </c>
      <c r="D85" s="24">
        <f>SUM(D13:D84)</f>
        <v>54864887</v>
      </c>
      <c r="E85" s="24">
        <f>SUM(E13:E84)</f>
        <v>0</v>
      </c>
    </row>
    <row r="88" spans="3:5" ht="15.75" x14ac:dyDescent="0.25">
      <c r="C88" s="78" t="s">
        <v>105</v>
      </c>
    </row>
    <row r="90" spans="3:5" ht="15.75" thickBot="1" x14ac:dyDescent="0.3"/>
    <row r="91" spans="3:5" ht="26.25" customHeight="1" thickBot="1" x14ac:dyDescent="0.3">
      <c r="C91" s="17" t="s">
        <v>93</v>
      </c>
    </row>
    <row r="92" spans="3:5" ht="33.75" customHeight="1" thickBot="1" x14ac:dyDescent="0.3">
      <c r="C92" s="15" t="s">
        <v>94</v>
      </c>
    </row>
    <row r="93" spans="3:5" ht="45.75" thickBot="1" x14ac:dyDescent="0.3">
      <c r="C93" s="16" t="s">
        <v>95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>
    <pageSetUpPr fitToPage="1"/>
  </sheetPr>
  <dimension ref="A3:W85"/>
  <sheetViews>
    <sheetView showGridLines="0" tabSelected="1" view="pageBreakPreview" topLeftCell="A73" zoomScale="60" zoomScaleNormal="60" workbookViewId="0">
      <selection activeCell="A84" sqref="A84:XFD84"/>
    </sheetView>
  </sheetViews>
  <sheetFormatPr baseColWidth="10" defaultColWidth="11.42578125" defaultRowHeight="15" x14ac:dyDescent="0.25"/>
  <cols>
    <col min="1" max="1" width="93.7109375" bestFit="1" customWidth="1"/>
    <col min="2" max="2" width="25.42578125" style="21" customWidth="1"/>
    <col min="3" max="3" width="19.85546875" style="21" customWidth="1"/>
    <col min="4" max="4" width="19.42578125" style="53" customWidth="1"/>
    <col min="5" max="6" width="20.5703125" customWidth="1"/>
    <col min="7" max="7" width="22.42578125" customWidth="1"/>
    <col min="8" max="8" width="20.42578125" bestFit="1" customWidth="1"/>
    <col min="9" max="10" width="19.7109375" bestFit="1" customWidth="1"/>
    <col min="11" max="15" width="0" hidden="1" customWidth="1"/>
    <col min="16" max="16" width="24" customWidth="1"/>
    <col min="17" max="17" width="23.42578125" customWidth="1"/>
    <col min="18" max="18" width="24.28515625" customWidth="1"/>
    <col min="19" max="19" width="23.85546875" customWidth="1"/>
    <col min="20" max="20" width="20" customWidth="1"/>
    <col min="21" max="21" width="26.42578125" customWidth="1"/>
  </cols>
  <sheetData>
    <row r="3" spans="1:23" s="54" customFormat="1" ht="52.5" customHeight="1" x14ac:dyDescent="0.25">
      <c r="A3" s="63" t="s">
        <v>104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55"/>
      <c r="W3" s="55"/>
    </row>
    <row r="4" spans="1:23" ht="33" customHeight="1" x14ac:dyDescent="0.25">
      <c r="A4" s="73" t="s">
        <v>97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27"/>
      <c r="W4" s="27"/>
    </row>
    <row r="5" spans="1:23" ht="15.75" customHeight="1" x14ac:dyDescent="0.25">
      <c r="A5" s="75" t="s">
        <v>103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27"/>
      <c r="W5" s="27"/>
    </row>
    <row r="6" spans="1:23" ht="27" customHeight="1" x14ac:dyDescent="0.25">
      <c r="A6" s="77" t="s">
        <v>90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27"/>
      <c r="W6" s="27"/>
    </row>
    <row r="7" spans="1:23" ht="15" customHeight="1" x14ac:dyDescent="0.25">
      <c r="A7" s="72" t="s">
        <v>99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27"/>
      <c r="W7" s="27"/>
    </row>
    <row r="9" spans="1:23" ht="50.25" customHeight="1" x14ac:dyDescent="0.25">
      <c r="A9" s="49" t="s">
        <v>66</v>
      </c>
      <c r="B9" s="25" t="s">
        <v>92</v>
      </c>
      <c r="C9" s="25" t="s">
        <v>91</v>
      </c>
      <c r="D9" s="30" t="s">
        <v>78</v>
      </c>
      <c r="E9" s="30" t="s">
        <v>79</v>
      </c>
      <c r="F9" s="30" t="s">
        <v>80</v>
      </c>
      <c r="G9" s="30" t="s">
        <v>81</v>
      </c>
      <c r="H9" s="31" t="s">
        <v>82</v>
      </c>
      <c r="I9" s="30" t="s">
        <v>83</v>
      </c>
      <c r="J9" s="31" t="s">
        <v>84</v>
      </c>
      <c r="K9" s="30" t="s">
        <v>85</v>
      </c>
      <c r="L9" s="30" t="s">
        <v>86</v>
      </c>
      <c r="M9" s="30" t="s">
        <v>87</v>
      </c>
      <c r="N9" s="30" t="s">
        <v>88</v>
      </c>
      <c r="O9" s="31" t="s">
        <v>89</v>
      </c>
      <c r="P9" s="31" t="s">
        <v>101</v>
      </c>
      <c r="Q9" s="31" t="s">
        <v>86</v>
      </c>
      <c r="R9" s="31" t="s">
        <v>87</v>
      </c>
      <c r="S9" s="31" t="s">
        <v>102</v>
      </c>
      <c r="T9" s="31" t="s">
        <v>89</v>
      </c>
      <c r="U9" s="30" t="s">
        <v>77</v>
      </c>
    </row>
    <row r="10" spans="1:23" x14ac:dyDescent="0.25">
      <c r="A10" s="1" t="s">
        <v>0</v>
      </c>
      <c r="B10" s="23"/>
      <c r="C10" s="23"/>
      <c r="D10" s="56">
        <v>1143967.3600000001</v>
      </c>
      <c r="E10" s="33">
        <v>1183209.96</v>
      </c>
      <c r="F10" s="33">
        <v>2478870.39</v>
      </c>
      <c r="G10" s="33">
        <v>2547794.58</v>
      </c>
      <c r="H10" s="33">
        <v>1604288.9</v>
      </c>
      <c r="I10" s="33">
        <v>2352195.7799999998</v>
      </c>
      <c r="J10" s="33">
        <v>1969983.29</v>
      </c>
      <c r="K10" s="28"/>
      <c r="L10" s="28"/>
      <c r="M10" s="28"/>
      <c r="N10" s="28"/>
      <c r="O10" s="28"/>
      <c r="P10" s="41">
        <v>1701726.69</v>
      </c>
      <c r="Q10" s="41">
        <v>2407896.04</v>
      </c>
      <c r="R10" s="41">
        <v>2986910.08</v>
      </c>
      <c r="S10" s="41">
        <v>3113221.46</v>
      </c>
      <c r="T10" s="41">
        <v>0</v>
      </c>
      <c r="U10" s="47">
        <f>+D10+E10+F10+G10+H10+I10+J10+P10+Q10+R10+S10</f>
        <v>23490064.530000001</v>
      </c>
    </row>
    <row r="11" spans="1:23" x14ac:dyDescent="0.25">
      <c r="A11" s="2" t="s">
        <v>1</v>
      </c>
      <c r="B11" s="20"/>
      <c r="C11" s="20"/>
      <c r="D11" s="57">
        <f>+D12+D13+D16</f>
        <v>1143967.3599999999</v>
      </c>
      <c r="E11" s="34">
        <f>+E12+E13+E16</f>
        <v>1183209.96</v>
      </c>
      <c r="F11" s="34">
        <f>+F12+F13+F16</f>
        <v>1718709.6</v>
      </c>
      <c r="G11" s="34">
        <f>+G12+G13+G16</f>
        <v>1563895.84</v>
      </c>
      <c r="H11" s="34">
        <v>1370745.28</v>
      </c>
      <c r="I11" s="34">
        <v>1305942.72</v>
      </c>
      <c r="J11" s="34">
        <v>1293723.02</v>
      </c>
      <c r="K11" s="27"/>
      <c r="L11" s="27"/>
      <c r="M11" s="27"/>
      <c r="N11" s="27"/>
      <c r="O11" s="27"/>
      <c r="P11" s="40">
        <v>1335622.8500000001</v>
      </c>
      <c r="Q11" s="40">
        <v>1958960.74</v>
      </c>
      <c r="R11" s="46">
        <v>1948631.3</v>
      </c>
      <c r="S11" s="46">
        <v>1948631.3</v>
      </c>
      <c r="T11" s="43">
        <v>0</v>
      </c>
      <c r="U11" s="37">
        <f>+F11+G11+H11+I11+J11+P11+Q11+R11+S11</f>
        <v>14444862.650000002</v>
      </c>
    </row>
    <row r="12" spans="1:23" x14ac:dyDescent="0.25">
      <c r="A12" s="3" t="s">
        <v>2</v>
      </c>
      <c r="B12" s="21">
        <v>29077080</v>
      </c>
      <c r="C12" s="21">
        <v>0</v>
      </c>
      <c r="D12" s="58">
        <v>899000</v>
      </c>
      <c r="E12" s="35">
        <v>933000</v>
      </c>
      <c r="F12" s="35">
        <v>1425500</v>
      </c>
      <c r="G12" s="35">
        <v>1255500</v>
      </c>
      <c r="H12" s="35">
        <v>1079000</v>
      </c>
      <c r="I12" s="35">
        <v>1022500</v>
      </c>
      <c r="J12" s="35">
        <v>929500</v>
      </c>
      <c r="K12" s="35">
        <v>929500</v>
      </c>
      <c r="L12" s="35">
        <v>929500</v>
      </c>
      <c r="M12" s="35">
        <v>929500</v>
      </c>
      <c r="N12" s="35">
        <v>929500</v>
      </c>
      <c r="O12" s="35">
        <v>929500</v>
      </c>
      <c r="P12" s="44">
        <v>1004500</v>
      </c>
      <c r="Q12" s="43">
        <v>1092000</v>
      </c>
      <c r="R12" s="43">
        <v>1537000</v>
      </c>
      <c r="S12" s="48">
        <v>1537000</v>
      </c>
      <c r="T12" s="43">
        <v>0</v>
      </c>
      <c r="U12" s="37"/>
    </row>
    <row r="13" spans="1:23" x14ac:dyDescent="0.25">
      <c r="A13" s="3" t="s">
        <v>3</v>
      </c>
      <c r="B13" s="21">
        <v>4800000</v>
      </c>
      <c r="C13" s="21">
        <v>0</v>
      </c>
      <c r="D13" s="58">
        <v>109000</v>
      </c>
      <c r="E13" s="35">
        <v>109000</v>
      </c>
      <c r="F13" s="35">
        <v>109000</v>
      </c>
      <c r="G13" s="35">
        <v>119000</v>
      </c>
      <c r="H13" s="35">
        <v>129000</v>
      </c>
      <c r="I13" s="35">
        <v>129000</v>
      </c>
      <c r="J13" s="35">
        <v>224000</v>
      </c>
      <c r="K13" s="27"/>
      <c r="L13" s="27"/>
      <c r="M13" s="27"/>
      <c r="N13" s="27"/>
      <c r="O13" s="27"/>
      <c r="P13" s="44">
        <v>179000</v>
      </c>
      <c r="Q13" s="43">
        <v>179000</v>
      </c>
      <c r="R13" s="43">
        <v>179000</v>
      </c>
      <c r="S13" s="48">
        <v>179000</v>
      </c>
      <c r="T13" s="43">
        <v>0</v>
      </c>
      <c r="U13" s="37"/>
    </row>
    <row r="14" spans="1:23" x14ac:dyDescent="0.25">
      <c r="A14" s="3" t="s">
        <v>4</v>
      </c>
      <c r="B14" s="21">
        <v>0</v>
      </c>
      <c r="C14" s="21">
        <v>0</v>
      </c>
      <c r="D14" s="59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27"/>
      <c r="L14" s="27"/>
      <c r="M14" s="27"/>
      <c r="N14" s="27"/>
      <c r="O14" s="27"/>
      <c r="P14" s="43">
        <v>0</v>
      </c>
      <c r="Q14" s="43">
        <v>0</v>
      </c>
      <c r="R14" s="43">
        <v>0</v>
      </c>
      <c r="S14" s="48">
        <v>0</v>
      </c>
      <c r="T14" s="43">
        <v>0</v>
      </c>
      <c r="U14" s="37"/>
    </row>
    <row r="15" spans="1:23" x14ac:dyDescent="0.25">
      <c r="A15" s="3" t="s">
        <v>5</v>
      </c>
      <c r="B15" s="21">
        <v>0</v>
      </c>
      <c r="C15" s="21">
        <v>0</v>
      </c>
      <c r="D15" s="59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27"/>
      <c r="L15" s="27"/>
      <c r="M15" s="27"/>
      <c r="N15" s="27"/>
      <c r="O15" s="27"/>
      <c r="P15" s="43">
        <v>0</v>
      </c>
      <c r="Q15" s="43">
        <v>523064.14</v>
      </c>
      <c r="R15" s="43">
        <v>0</v>
      </c>
      <c r="S15" s="48">
        <v>0</v>
      </c>
      <c r="T15" s="43">
        <v>0</v>
      </c>
      <c r="U15" s="37"/>
    </row>
    <row r="16" spans="1:23" x14ac:dyDescent="0.25">
      <c r="A16" s="3" t="s">
        <v>6</v>
      </c>
      <c r="B16" s="21">
        <v>3645585</v>
      </c>
      <c r="C16" s="21">
        <v>0</v>
      </c>
      <c r="D16" s="58">
        <v>135967.35999999999</v>
      </c>
      <c r="E16" s="35">
        <v>141209.96</v>
      </c>
      <c r="F16" s="35">
        <v>184209.6</v>
      </c>
      <c r="G16" s="35">
        <v>189395.84</v>
      </c>
      <c r="H16" s="35">
        <v>162745.28</v>
      </c>
      <c r="I16" s="35">
        <v>154442.72</v>
      </c>
      <c r="J16" s="35">
        <v>140223.01999999999</v>
      </c>
      <c r="K16" s="27"/>
      <c r="L16" s="27"/>
      <c r="M16" s="27"/>
      <c r="N16" s="27"/>
      <c r="O16" s="27"/>
      <c r="P16" s="42" t="s">
        <v>100</v>
      </c>
      <c r="Q16" s="43">
        <v>164896.6</v>
      </c>
      <c r="R16" s="43">
        <v>232631.3</v>
      </c>
      <c r="S16" s="48">
        <v>232631.3</v>
      </c>
      <c r="T16" s="43">
        <v>0</v>
      </c>
      <c r="U16" s="37"/>
    </row>
    <row r="17" spans="1:21" x14ac:dyDescent="0.25">
      <c r="A17" s="2" t="s">
        <v>7</v>
      </c>
      <c r="B17" s="20"/>
      <c r="C17" s="21">
        <v>0</v>
      </c>
      <c r="D17" s="58">
        <v>0</v>
      </c>
      <c r="E17" s="35">
        <v>0</v>
      </c>
      <c r="F17" s="34">
        <v>769160.79</v>
      </c>
      <c r="G17" s="34">
        <v>338191.14</v>
      </c>
      <c r="H17" s="34">
        <v>233543.62</v>
      </c>
      <c r="I17" s="34">
        <f>+I18+I20+I23+I24+I25</f>
        <v>580754.30999999994</v>
      </c>
      <c r="J17" s="34">
        <v>672950.37</v>
      </c>
      <c r="K17" s="27"/>
      <c r="L17" s="27"/>
      <c r="M17" s="27"/>
      <c r="N17" s="27"/>
      <c r="O17" s="27"/>
      <c r="P17" s="45">
        <v>366103.84</v>
      </c>
      <c r="Q17" s="46">
        <v>448935.3</v>
      </c>
      <c r="R17" s="46">
        <v>495941.49</v>
      </c>
      <c r="S17" s="46">
        <v>579073.36</v>
      </c>
      <c r="T17" s="43">
        <v>0</v>
      </c>
      <c r="U17" s="37">
        <f>+F17+G17+H17+I17+J17+P17+Q17+R17+S17</f>
        <v>4484654.2200000007</v>
      </c>
    </row>
    <row r="18" spans="1:21" x14ac:dyDescent="0.25">
      <c r="A18" s="3" t="s">
        <v>8</v>
      </c>
      <c r="B18" s="21">
        <v>2400000</v>
      </c>
      <c r="C18" s="21">
        <v>0</v>
      </c>
      <c r="D18" s="58">
        <v>0</v>
      </c>
      <c r="E18" s="35">
        <v>0</v>
      </c>
      <c r="F18" s="35">
        <v>495160.79</v>
      </c>
      <c r="G18" s="35">
        <v>186491.14</v>
      </c>
      <c r="H18" s="36">
        <v>0</v>
      </c>
      <c r="I18" s="35">
        <v>387343.18</v>
      </c>
      <c r="J18" s="35">
        <v>91460.89</v>
      </c>
      <c r="K18" s="27"/>
      <c r="L18" s="27"/>
      <c r="M18" s="27"/>
      <c r="N18" s="27"/>
      <c r="O18" s="27"/>
      <c r="P18" s="44">
        <v>194245.04</v>
      </c>
      <c r="Q18" s="43">
        <v>136215.56</v>
      </c>
      <c r="R18" s="43">
        <v>127200.97</v>
      </c>
      <c r="S18" s="48">
        <v>123073.36</v>
      </c>
      <c r="T18" s="43">
        <v>0</v>
      </c>
      <c r="U18" s="32"/>
    </row>
    <row r="19" spans="1:21" x14ac:dyDescent="0.25">
      <c r="A19" s="3" t="s">
        <v>9</v>
      </c>
      <c r="B19" s="21">
        <v>0</v>
      </c>
      <c r="C19" s="21">
        <v>0</v>
      </c>
      <c r="D19" s="59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27"/>
      <c r="L19" s="27"/>
      <c r="M19" s="27"/>
      <c r="N19" s="27"/>
      <c r="O19" s="27"/>
      <c r="P19" s="35">
        <v>0</v>
      </c>
      <c r="Q19" s="43">
        <v>0</v>
      </c>
      <c r="R19" s="43">
        <v>0</v>
      </c>
      <c r="S19" s="48">
        <v>0</v>
      </c>
      <c r="T19" s="43">
        <v>0</v>
      </c>
      <c r="U19" s="32"/>
    </row>
    <row r="20" spans="1:21" x14ac:dyDescent="0.25">
      <c r="A20" s="3" t="s">
        <v>10</v>
      </c>
      <c r="B20" s="21">
        <v>0</v>
      </c>
      <c r="C20" s="21">
        <v>0</v>
      </c>
      <c r="D20" s="59">
        <v>0</v>
      </c>
      <c r="E20" s="36">
        <v>0</v>
      </c>
      <c r="F20" s="35">
        <v>274000</v>
      </c>
      <c r="G20" s="35">
        <v>151700</v>
      </c>
      <c r="H20" s="35">
        <v>161700</v>
      </c>
      <c r="I20" s="35">
        <v>144100</v>
      </c>
      <c r="J20" s="35">
        <v>143900</v>
      </c>
      <c r="K20" s="27"/>
      <c r="L20" s="27"/>
      <c r="M20" s="27"/>
      <c r="N20" s="27"/>
      <c r="O20" s="27"/>
      <c r="P20" s="44">
        <v>162750</v>
      </c>
      <c r="Q20" s="43">
        <v>162600</v>
      </c>
      <c r="R20" s="43">
        <v>162900</v>
      </c>
      <c r="S20" s="48">
        <v>156000</v>
      </c>
      <c r="T20" s="43">
        <v>0</v>
      </c>
      <c r="U20" s="32"/>
    </row>
    <row r="21" spans="1:21" x14ac:dyDescent="0.25">
      <c r="A21" s="3" t="s">
        <v>11</v>
      </c>
      <c r="B21" s="21">
        <v>0</v>
      </c>
      <c r="C21" s="21">
        <v>0</v>
      </c>
      <c r="D21" s="59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27"/>
      <c r="L21" s="27"/>
      <c r="M21" s="27"/>
      <c r="N21" s="27"/>
      <c r="O21" s="27"/>
      <c r="P21" s="35">
        <v>0</v>
      </c>
      <c r="Q21" s="43">
        <v>0</v>
      </c>
      <c r="R21" s="43">
        <v>0</v>
      </c>
      <c r="S21" s="48">
        <v>0</v>
      </c>
      <c r="T21" s="43">
        <v>0</v>
      </c>
      <c r="U21" s="32"/>
    </row>
    <row r="22" spans="1:21" x14ac:dyDescent="0.25">
      <c r="A22" s="3" t="s">
        <v>12</v>
      </c>
      <c r="B22" s="21">
        <v>7500000</v>
      </c>
      <c r="C22" s="21">
        <v>0</v>
      </c>
      <c r="D22" s="59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27"/>
      <c r="L22" s="27"/>
      <c r="M22" s="27"/>
      <c r="N22" s="27"/>
      <c r="O22" s="27"/>
      <c r="P22" s="35">
        <v>0</v>
      </c>
      <c r="Q22" s="43">
        <v>0</v>
      </c>
      <c r="R22" s="43">
        <v>0</v>
      </c>
      <c r="S22" s="48">
        <v>0</v>
      </c>
      <c r="T22" s="43">
        <v>0</v>
      </c>
      <c r="U22" s="32"/>
    </row>
    <row r="23" spans="1:21" x14ac:dyDescent="0.25">
      <c r="A23" s="3" t="s">
        <v>13</v>
      </c>
      <c r="C23" s="21">
        <v>0</v>
      </c>
      <c r="D23" s="59">
        <v>0</v>
      </c>
      <c r="E23" s="36">
        <v>0</v>
      </c>
      <c r="F23" s="36">
        <v>0</v>
      </c>
      <c r="G23" s="36">
        <v>0</v>
      </c>
      <c r="H23" s="35">
        <v>71843.62</v>
      </c>
      <c r="I23" s="35">
        <v>7076.57</v>
      </c>
      <c r="J23" s="35">
        <v>337726.08</v>
      </c>
      <c r="K23" s="27"/>
      <c r="L23" s="27"/>
      <c r="M23" s="27"/>
      <c r="N23" s="27"/>
      <c r="O23" s="27"/>
      <c r="P23" s="44">
        <v>9108.7999999999993</v>
      </c>
      <c r="Q23" s="43">
        <v>8519.74</v>
      </c>
      <c r="R23" s="43">
        <v>8674.32</v>
      </c>
      <c r="S23" s="48">
        <v>0</v>
      </c>
      <c r="T23" s="43">
        <v>0</v>
      </c>
      <c r="U23" s="32"/>
    </row>
    <row r="24" spans="1:21" x14ac:dyDescent="0.25">
      <c r="A24" s="3" t="s">
        <v>14</v>
      </c>
      <c r="B24" s="21">
        <v>1000000</v>
      </c>
      <c r="C24" s="21">
        <v>0</v>
      </c>
      <c r="D24" s="59">
        <v>0</v>
      </c>
      <c r="E24" s="36">
        <v>0</v>
      </c>
      <c r="F24" s="36">
        <v>0</v>
      </c>
      <c r="G24" s="36">
        <v>0</v>
      </c>
      <c r="H24" s="36">
        <v>0</v>
      </c>
      <c r="I24" s="35">
        <v>9194.56</v>
      </c>
      <c r="J24" s="35">
        <v>99863.4</v>
      </c>
      <c r="K24" s="27"/>
      <c r="L24" s="27"/>
      <c r="M24" s="27"/>
      <c r="N24" s="27"/>
      <c r="O24" s="27"/>
      <c r="P24" s="35">
        <v>0</v>
      </c>
      <c r="Q24" s="43">
        <v>0</v>
      </c>
      <c r="R24" s="43">
        <v>126366.2</v>
      </c>
      <c r="S24" s="48">
        <v>0</v>
      </c>
      <c r="T24" s="43">
        <v>0</v>
      </c>
      <c r="U24" s="32"/>
    </row>
    <row r="25" spans="1:21" x14ac:dyDescent="0.25">
      <c r="A25" s="3" t="s">
        <v>15</v>
      </c>
      <c r="B25" s="21">
        <v>1000000</v>
      </c>
      <c r="C25" s="21">
        <v>0</v>
      </c>
      <c r="D25" s="59">
        <v>0</v>
      </c>
      <c r="E25" s="36">
        <v>0</v>
      </c>
      <c r="F25" s="36">
        <v>0</v>
      </c>
      <c r="G25" s="36">
        <v>0</v>
      </c>
      <c r="H25" s="36">
        <v>0</v>
      </c>
      <c r="I25" s="36">
        <v>33040</v>
      </c>
      <c r="J25" s="35">
        <v>0</v>
      </c>
      <c r="K25" s="27"/>
      <c r="L25" s="27"/>
      <c r="M25" s="27"/>
      <c r="N25" s="27"/>
      <c r="O25" s="27"/>
      <c r="P25" s="35">
        <v>0</v>
      </c>
      <c r="Q25" s="43">
        <v>141600</v>
      </c>
      <c r="R25" s="43">
        <v>70800</v>
      </c>
      <c r="S25" s="48">
        <v>300000</v>
      </c>
      <c r="T25" s="43">
        <v>0</v>
      </c>
      <c r="U25" s="32"/>
    </row>
    <row r="26" spans="1:21" x14ac:dyDescent="0.25">
      <c r="A26" s="3" t="s">
        <v>16</v>
      </c>
      <c r="B26" s="21">
        <v>1500000</v>
      </c>
      <c r="C26" s="21">
        <v>0</v>
      </c>
      <c r="D26" s="59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5">
        <v>0</v>
      </c>
      <c r="K26" s="27"/>
      <c r="L26" s="27"/>
      <c r="M26" s="27"/>
      <c r="N26" s="27"/>
      <c r="O26" s="27"/>
      <c r="P26" s="35">
        <v>0</v>
      </c>
      <c r="Q26" s="43">
        <v>0</v>
      </c>
      <c r="R26" s="43">
        <v>0</v>
      </c>
      <c r="S26" s="48">
        <v>0</v>
      </c>
      <c r="T26" s="43">
        <v>0</v>
      </c>
      <c r="U26" s="32"/>
    </row>
    <row r="27" spans="1:21" x14ac:dyDescent="0.25">
      <c r="A27" s="2" t="s">
        <v>17</v>
      </c>
      <c r="B27" s="20"/>
      <c r="C27" s="21">
        <v>0</v>
      </c>
      <c r="D27" s="59">
        <v>0</v>
      </c>
      <c r="E27" s="36">
        <v>0</v>
      </c>
      <c r="F27" s="36">
        <v>0</v>
      </c>
      <c r="G27" s="36">
        <v>0</v>
      </c>
      <c r="H27" s="36">
        <v>0</v>
      </c>
      <c r="I27" s="34">
        <v>465498.75</v>
      </c>
      <c r="J27" s="34">
        <v>3309.9</v>
      </c>
      <c r="K27" s="27"/>
      <c r="L27" s="27"/>
      <c r="M27" s="27"/>
      <c r="N27" s="27"/>
      <c r="O27" s="27"/>
      <c r="P27" s="35">
        <v>0</v>
      </c>
      <c r="Q27" s="43">
        <v>0</v>
      </c>
      <c r="R27" s="46">
        <v>267341.86</v>
      </c>
      <c r="S27" s="46">
        <v>585516.80000000005</v>
      </c>
      <c r="T27" s="43">
        <v>0</v>
      </c>
      <c r="U27" s="37">
        <f>+I27+J27+R27+S27</f>
        <v>1321667.31</v>
      </c>
    </row>
    <row r="28" spans="1:21" x14ac:dyDescent="0.25">
      <c r="A28" s="3" t="s">
        <v>18</v>
      </c>
      <c r="B28" s="21">
        <v>500000</v>
      </c>
      <c r="C28" s="21">
        <v>0</v>
      </c>
      <c r="D28" s="59">
        <v>0</v>
      </c>
      <c r="E28" s="36">
        <v>0</v>
      </c>
      <c r="F28" s="36">
        <v>0</v>
      </c>
      <c r="G28" s="36">
        <v>0</v>
      </c>
      <c r="H28" s="36">
        <v>0</v>
      </c>
      <c r="I28" s="35">
        <v>5447.79</v>
      </c>
      <c r="J28" s="35">
        <v>0</v>
      </c>
      <c r="K28" s="27"/>
      <c r="L28" s="27"/>
      <c r="M28" s="27"/>
      <c r="N28" s="27"/>
      <c r="O28" s="27"/>
      <c r="P28" s="35">
        <v>0</v>
      </c>
      <c r="Q28" s="43">
        <v>0</v>
      </c>
      <c r="R28" s="43">
        <v>77851.8</v>
      </c>
      <c r="S28" s="48">
        <v>7516.8</v>
      </c>
      <c r="T28" s="43">
        <v>0</v>
      </c>
      <c r="U28" s="32"/>
    </row>
    <row r="29" spans="1:21" x14ac:dyDescent="0.25">
      <c r="A29" s="3" t="s">
        <v>19</v>
      </c>
      <c r="B29" s="21">
        <v>0</v>
      </c>
      <c r="C29" s="21">
        <v>0</v>
      </c>
      <c r="D29" s="59">
        <v>0</v>
      </c>
      <c r="E29" s="36">
        <v>0</v>
      </c>
      <c r="F29" s="36">
        <v>0</v>
      </c>
      <c r="G29" s="36">
        <v>0</v>
      </c>
      <c r="H29" s="36">
        <v>0</v>
      </c>
      <c r="I29" s="35"/>
      <c r="J29" s="35">
        <v>0</v>
      </c>
      <c r="K29" s="27"/>
      <c r="L29" s="27"/>
      <c r="M29" s="27"/>
      <c r="N29" s="27"/>
      <c r="O29" s="27"/>
      <c r="P29" s="35">
        <v>0</v>
      </c>
      <c r="Q29" s="43">
        <v>0</v>
      </c>
      <c r="R29" s="43">
        <v>120360</v>
      </c>
      <c r="S29" s="48">
        <v>0</v>
      </c>
      <c r="T29" s="43">
        <v>0</v>
      </c>
      <c r="U29" s="32"/>
    </row>
    <row r="30" spans="1:21" x14ac:dyDescent="0.25">
      <c r="A30" s="3" t="s">
        <v>20</v>
      </c>
      <c r="B30" s="21">
        <v>1000000</v>
      </c>
      <c r="C30" s="21">
        <v>0</v>
      </c>
      <c r="D30" s="59">
        <v>0</v>
      </c>
      <c r="E30" s="36">
        <v>0</v>
      </c>
      <c r="F30" s="36">
        <v>0</v>
      </c>
      <c r="G30" s="36">
        <v>0</v>
      </c>
      <c r="H30" s="36">
        <v>0</v>
      </c>
      <c r="I30" s="35">
        <v>22589.57</v>
      </c>
      <c r="J30" s="35">
        <v>0</v>
      </c>
      <c r="K30" s="27"/>
      <c r="L30" s="27"/>
      <c r="M30" s="27"/>
      <c r="N30" s="27"/>
      <c r="O30" s="27"/>
      <c r="P30" s="35">
        <v>0</v>
      </c>
      <c r="Q30" s="43">
        <v>0</v>
      </c>
      <c r="R30" s="43">
        <v>0</v>
      </c>
      <c r="S30" s="48">
        <v>0</v>
      </c>
      <c r="T30" s="43">
        <v>0</v>
      </c>
      <c r="U30" s="32"/>
    </row>
    <row r="31" spans="1:21" x14ac:dyDescent="0.25">
      <c r="A31" s="3" t="s">
        <v>21</v>
      </c>
      <c r="B31" s="21">
        <v>0</v>
      </c>
      <c r="C31" s="21">
        <v>0</v>
      </c>
      <c r="D31" s="59">
        <v>0</v>
      </c>
      <c r="E31" s="36">
        <v>0</v>
      </c>
      <c r="F31" s="36">
        <v>0</v>
      </c>
      <c r="G31" s="36">
        <v>0</v>
      </c>
      <c r="H31" s="36">
        <v>0</v>
      </c>
      <c r="I31" s="35"/>
      <c r="J31" s="35">
        <v>0</v>
      </c>
      <c r="K31" s="27"/>
      <c r="L31" s="27"/>
      <c r="M31" s="27"/>
      <c r="N31" s="27"/>
      <c r="O31" s="27"/>
      <c r="P31" s="35">
        <v>0</v>
      </c>
      <c r="Q31" s="43">
        <v>0</v>
      </c>
      <c r="R31" s="43">
        <v>0</v>
      </c>
      <c r="S31" s="48">
        <v>0</v>
      </c>
      <c r="T31" s="43">
        <v>0</v>
      </c>
      <c r="U31" s="32"/>
    </row>
    <row r="32" spans="1:21" x14ac:dyDescent="0.25">
      <c r="A32" s="3" t="s">
        <v>22</v>
      </c>
      <c r="B32" s="21">
        <v>0</v>
      </c>
      <c r="C32" s="21">
        <v>0</v>
      </c>
      <c r="D32" s="59">
        <v>0</v>
      </c>
      <c r="E32" s="36">
        <v>0</v>
      </c>
      <c r="F32" s="36">
        <v>0</v>
      </c>
      <c r="G32" s="36">
        <v>0</v>
      </c>
      <c r="H32" s="36">
        <v>0</v>
      </c>
      <c r="I32" s="35">
        <v>41421.68</v>
      </c>
      <c r="J32" s="35">
        <v>0</v>
      </c>
      <c r="K32" s="27"/>
      <c r="L32" s="27"/>
      <c r="M32" s="27"/>
      <c r="N32" s="27"/>
      <c r="O32" s="27"/>
      <c r="P32" s="35">
        <v>0</v>
      </c>
      <c r="Q32" s="43">
        <v>0</v>
      </c>
      <c r="R32" s="43">
        <v>55032.6</v>
      </c>
      <c r="S32" s="48">
        <v>0</v>
      </c>
      <c r="T32" s="43">
        <v>0</v>
      </c>
      <c r="U32" s="32"/>
    </row>
    <row r="33" spans="1:21" x14ac:dyDescent="0.25">
      <c r="A33" s="3" t="s">
        <v>23</v>
      </c>
      <c r="B33" s="21">
        <v>0</v>
      </c>
      <c r="C33" s="21">
        <v>0</v>
      </c>
      <c r="D33" s="59">
        <v>0</v>
      </c>
      <c r="E33" s="36">
        <v>0</v>
      </c>
      <c r="F33" s="36">
        <v>0</v>
      </c>
      <c r="G33" s="36">
        <v>0</v>
      </c>
      <c r="H33" s="36">
        <v>0</v>
      </c>
      <c r="I33" s="35"/>
      <c r="J33" s="35">
        <v>0</v>
      </c>
      <c r="K33" s="27"/>
      <c r="L33" s="27"/>
      <c r="M33" s="27"/>
      <c r="N33" s="27"/>
      <c r="O33" s="27"/>
      <c r="P33" s="35">
        <v>0</v>
      </c>
      <c r="Q33" s="43">
        <v>0</v>
      </c>
      <c r="R33" s="43">
        <v>0</v>
      </c>
      <c r="S33" s="48">
        <v>0</v>
      </c>
      <c r="T33" s="43">
        <v>0</v>
      </c>
      <c r="U33" s="32"/>
    </row>
    <row r="34" spans="1:21" x14ac:dyDescent="0.25">
      <c r="A34" s="3" t="s">
        <v>24</v>
      </c>
      <c r="B34" s="21">
        <v>1800000</v>
      </c>
      <c r="C34" s="21">
        <v>0</v>
      </c>
      <c r="D34" s="59">
        <v>0</v>
      </c>
      <c r="E34" s="36">
        <v>0</v>
      </c>
      <c r="F34" s="36">
        <v>0</v>
      </c>
      <c r="G34" s="36">
        <v>0</v>
      </c>
      <c r="H34" s="36">
        <v>0</v>
      </c>
      <c r="I34" s="35">
        <v>390000</v>
      </c>
      <c r="J34" s="35"/>
      <c r="K34" s="27"/>
      <c r="L34" s="27"/>
      <c r="M34" s="27"/>
      <c r="N34" s="27"/>
      <c r="O34" s="27"/>
      <c r="P34" s="35">
        <v>0</v>
      </c>
      <c r="Q34" s="43">
        <v>0</v>
      </c>
      <c r="R34" s="43">
        <v>0</v>
      </c>
      <c r="S34" s="48">
        <v>578000</v>
      </c>
      <c r="T34" s="43">
        <v>0</v>
      </c>
      <c r="U34" s="32"/>
    </row>
    <row r="35" spans="1:21" x14ac:dyDescent="0.25">
      <c r="A35" s="3" t="s">
        <v>25</v>
      </c>
      <c r="B35" s="21">
        <v>0</v>
      </c>
      <c r="C35" s="21">
        <v>0</v>
      </c>
      <c r="D35" s="59">
        <v>0</v>
      </c>
      <c r="E35" s="36">
        <v>0</v>
      </c>
      <c r="F35" s="36">
        <v>0</v>
      </c>
      <c r="G35" s="36">
        <v>0</v>
      </c>
      <c r="H35" s="36">
        <v>0</v>
      </c>
      <c r="I35" s="35"/>
      <c r="J35" s="35">
        <v>0</v>
      </c>
      <c r="K35" s="27"/>
      <c r="L35" s="27"/>
      <c r="M35" s="27"/>
      <c r="N35" s="27"/>
      <c r="O35" s="27"/>
      <c r="P35" s="35">
        <v>0</v>
      </c>
      <c r="Q35" s="43">
        <v>0</v>
      </c>
      <c r="R35" s="43">
        <v>0</v>
      </c>
      <c r="S35" s="48">
        <v>0</v>
      </c>
      <c r="T35" s="43">
        <v>0</v>
      </c>
      <c r="U35" s="32"/>
    </row>
    <row r="36" spans="1:21" x14ac:dyDescent="0.25">
      <c r="A36" s="3" t="s">
        <v>26</v>
      </c>
      <c r="B36" s="21">
        <v>642222</v>
      </c>
      <c r="C36" s="21">
        <v>0</v>
      </c>
      <c r="D36" s="59">
        <v>0</v>
      </c>
      <c r="E36" s="36">
        <v>0</v>
      </c>
      <c r="F36" s="36">
        <v>0</v>
      </c>
      <c r="G36" s="36">
        <v>0</v>
      </c>
      <c r="H36" s="36">
        <v>0</v>
      </c>
      <c r="I36" s="38">
        <v>6039.71</v>
      </c>
      <c r="J36" s="35">
        <v>0</v>
      </c>
      <c r="K36" s="27"/>
      <c r="L36" s="27"/>
      <c r="M36" s="27"/>
      <c r="N36" s="27"/>
      <c r="O36" s="27"/>
      <c r="P36" s="35">
        <v>0</v>
      </c>
      <c r="Q36" s="43">
        <v>0</v>
      </c>
      <c r="R36" s="43">
        <v>14097.46</v>
      </c>
      <c r="S36" s="48">
        <v>0</v>
      </c>
      <c r="T36" s="43">
        <v>0</v>
      </c>
      <c r="U36" s="32"/>
    </row>
    <row r="37" spans="1:21" x14ac:dyDescent="0.25">
      <c r="A37" s="2" t="s">
        <v>27</v>
      </c>
      <c r="B37" s="20"/>
      <c r="C37" s="21">
        <v>0</v>
      </c>
      <c r="D37" s="59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5">
        <v>0</v>
      </c>
      <c r="K37" s="27"/>
      <c r="L37" s="27"/>
      <c r="M37" s="27"/>
      <c r="N37" s="27"/>
      <c r="O37" s="27"/>
      <c r="P37" s="35">
        <v>0</v>
      </c>
      <c r="Q37" s="43">
        <v>0</v>
      </c>
      <c r="R37" s="43">
        <v>0</v>
      </c>
      <c r="S37" s="48">
        <v>0</v>
      </c>
      <c r="T37" s="43">
        <v>0</v>
      </c>
      <c r="U37" s="32"/>
    </row>
    <row r="38" spans="1:21" x14ac:dyDescent="0.25">
      <c r="A38" s="3" t="s">
        <v>28</v>
      </c>
      <c r="B38" s="21">
        <v>0</v>
      </c>
      <c r="C38" s="21">
        <v>0</v>
      </c>
      <c r="D38" s="59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5">
        <v>0</v>
      </c>
      <c r="K38" s="27"/>
      <c r="L38" s="27"/>
      <c r="M38" s="27"/>
      <c r="N38" s="27"/>
      <c r="O38" s="27"/>
      <c r="P38" s="35">
        <v>0</v>
      </c>
      <c r="Q38" s="43">
        <v>0</v>
      </c>
      <c r="R38" s="43">
        <v>0</v>
      </c>
      <c r="S38" s="48">
        <v>0</v>
      </c>
      <c r="T38" s="43">
        <v>0</v>
      </c>
      <c r="U38" s="32"/>
    </row>
    <row r="39" spans="1:21" x14ac:dyDescent="0.25">
      <c r="A39" s="3" t="s">
        <v>29</v>
      </c>
      <c r="B39" s="21">
        <v>0</v>
      </c>
      <c r="C39" s="21">
        <v>0</v>
      </c>
      <c r="D39" s="59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5">
        <v>0</v>
      </c>
      <c r="K39" s="27"/>
      <c r="L39" s="27"/>
      <c r="M39" s="27"/>
      <c r="N39" s="27"/>
      <c r="O39" s="27"/>
      <c r="P39" s="35">
        <v>0</v>
      </c>
      <c r="Q39" s="43">
        <v>0</v>
      </c>
      <c r="R39" s="43">
        <v>0</v>
      </c>
      <c r="S39" s="48">
        <v>0</v>
      </c>
      <c r="T39" s="43">
        <v>0</v>
      </c>
      <c r="U39" s="32"/>
    </row>
    <row r="40" spans="1:21" x14ac:dyDescent="0.25">
      <c r="A40" s="3" t="s">
        <v>30</v>
      </c>
      <c r="B40" s="21">
        <v>0</v>
      </c>
      <c r="C40" s="21">
        <v>0</v>
      </c>
      <c r="D40" s="59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5">
        <v>0</v>
      </c>
      <c r="K40" s="27"/>
      <c r="L40" s="27"/>
      <c r="M40" s="27"/>
      <c r="N40" s="27"/>
      <c r="O40" s="27"/>
      <c r="P40" s="35">
        <v>0</v>
      </c>
      <c r="Q40" s="43">
        <v>0</v>
      </c>
      <c r="R40" s="43">
        <v>0</v>
      </c>
      <c r="S40" s="48">
        <v>0</v>
      </c>
      <c r="T40" s="43">
        <v>0</v>
      </c>
      <c r="U40" s="32"/>
    </row>
    <row r="41" spans="1:21" x14ac:dyDescent="0.25">
      <c r="A41" s="3" t="s">
        <v>31</v>
      </c>
      <c r="B41" s="21">
        <v>0</v>
      </c>
      <c r="C41" s="21">
        <v>0</v>
      </c>
      <c r="D41" s="59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5">
        <v>0</v>
      </c>
      <c r="K41" s="27"/>
      <c r="L41" s="27"/>
      <c r="M41" s="27"/>
      <c r="N41" s="27"/>
      <c r="O41" s="27"/>
      <c r="P41" s="35">
        <v>0</v>
      </c>
      <c r="Q41" s="43">
        <v>0</v>
      </c>
      <c r="R41" s="43">
        <v>0</v>
      </c>
      <c r="S41" s="48">
        <v>0</v>
      </c>
      <c r="T41" s="43">
        <v>0</v>
      </c>
      <c r="U41" s="32"/>
    </row>
    <row r="42" spans="1:21" x14ac:dyDescent="0.25">
      <c r="A42" s="3" t="s">
        <v>32</v>
      </c>
      <c r="B42" s="21">
        <v>0</v>
      </c>
      <c r="C42" s="21">
        <v>0</v>
      </c>
      <c r="D42" s="59">
        <v>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5">
        <v>0</v>
      </c>
      <c r="K42" s="27"/>
      <c r="L42" s="27"/>
      <c r="M42" s="27"/>
      <c r="N42" s="27"/>
      <c r="O42" s="27"/>
      <c r="P42" s="35">
        <v>0</v>
      </c>
      <c r="Q42" s="43">
        <v>0</v>
      </c>
      <c r="R42" s="43">
        <v>0</v>
      </c>
      <c r="S42" s="48">
        <v>0</v>
      </c>
      <c r="T42" s="43">
        <v>0</v>
      </c>
      <c r="U42" s="32"/>
    </row>
    <row r="43" spans="1:21" x14ac:dyDescent="0.25">
      <c r="A43" s="3" t="s">
        <v>33</v>
      </c>
      <c r="B43" s="21">
        <v>0</v>
      </c>
      <c r="C43" s="21">
        <v>0</v>
      </c>
      <c r="D43" s="59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5">
        <v>0</v>
      </c>
      <c r="K43" s="27"/>
      <c r="L43" s="27"/>
      <c r="M43" s="27"/>
      <c r="N43" s="27"/>
      <c r="O43" s="27"/>
      <c r="P43" s="35">
        <v>0</v>
      </c>
      <c r="Q43" s="43">
        <v>0</v>
      </c>
      <c r="R43" s="43">
        <v>0</v>
      </c>
      <c r="S43" s="48">
        <v>0</v>
      </c>
      <c r="T43" s="43">
        <v>0</v>
      </c>
      <c r="U43" s="32"/>
    </row>
    <row r="44" spans="1:21" x14ac:dyDescent="0.25">
      <c r="A44" s="3" t="s">
        <v>34</v>
      </c>
      <c r="B44" s="21">
        <v>0</v>
      </c>
      <c r="C44" s="21">
        <v>0</v>
      </c>
      <c r="D44" s="59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5">
        <v>0</v>
      </c>
      <c r="K44" s="27"/>
      <c r="L44" s="27"/>
      <c r="M44" s="27"/>
      <c r="N44" s="27"/>
      <c r="O44" s="27"/>
      <c r="P44" s="35">
        <v>0</v>
      </c>
      <c r="Q44" s="43">
        <v>0</v>
      </c>
      <c r="R44" s="43">
        <v>0</v>
      </c>
      <c r="S44" s="48">
        <v>0</v>
      </c>
      <c r="T44" s="43">
        <v>0</v>
      </c>
      <c r="U44" s="32"/>
    </row>
    <row r="45" spans="1:21" x14ac:dyDescent="0.25">
      <c r="A45" s="3" t="s">
        <v>35</v>
      </c>
      <c r="B45" s="21">
        <v>0</v>
      </c>
      <c r="C45" s="21">
        <v>0</v>
      </c>
      <c r="D45" s="59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5">
        <v>0</v>
      </c>
      <c r="K45" s="27"/>
      <c r="L45" s="27"/>
      <c r="M45" s="27"/>
      <c r="N45" s="27"/>
      <c r="O45" s="27"/>
      <c r="P45" s="35">
        <v>0</v>
      </c>
      <c r="Q45" s="43">
        <v>0</v>
      </c>
      <c r="R45" s="43">
        <v>0</v>
      </c>
      <c r="S45" s="48">
        <v>0</v>
      </c>
      <c r="T45" s="43">
        <v>0</v>
      </c>
      <c r="U45" s="32"/>
    </row>
    <row r="46" spans="1:21" x14ac:dyDescent="0.25">
      <c r="A46" s="2" t="s">
        <v>36</v>
      </c>
      <c r="B46" s="20"/>
      <c r="C46" s="21">
        <v>0</v>
      </c>
      <c r="D46" s="59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5">
        <v>0</v>
      </c>
      <c r="K46" s="27"/>
      <c r="L46" s="27"/>
      <c r="M46" s="27"/>
      <c r="N46" s="27"/>
      <c r="O46" s="27"/>
      <c r="P46" s="35">
        <v>0</v>
      </c>
      <c r="Q46" s="43">
        <v>0</v>
      </c>
      <c r="R46" s="43">
        <v>0</v>
      </c>
      <c r="S46" s="48">
        <v>0</v>
      </c>
      <c r="T46" s="43">
        <v>0</v>
      </c>
      <c r="U46" s="32"/>
    </row>
    <row r="47" spans="1:21" x14ac:dyDescent="0.25">
      <c r="A47" s="3" t="s">
        <v>37</v>
      </c>
      <c r="B47" s="21">
        <v>0</v>
      </c>
      <c r="C47" s="21">
        <v>0</v>
      </c>
      <c r="D47" s="59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5">
        <v>0</v>
      </c>
      <c r="K47" s="27"/>
      <c r="L47" s="27"/>
      <c r="M47" s="27"/>
      <c r="N47" s="27"/>
      <c r="O47" s="27"/>
      <c r="P47" s="35">
        <v>0</v>
      </c>
      <c r="Q47" s="43">
        <v>0</v>
      </c>
      <c r="R47" s="43">
        <v>0</v>
      </c>
      <c r="S47" s="48">
        <v>0</v>
      </c>
      <c r="T47" s="43">
        <v>0</v>
      </c>
      <c r="U47" s="32"/>
    </row>
    <row r="48" spans="1:21" x14ac:dyDescent="0.25">
      <c r="A48" s="3" t="s">
        <v>38</v>
      </c>
      <c r="B48" s="21">
        <v>0</v>
      </c>
      <c r="C48" s="21">
        <v>0</v>
      </c>
      <c r="D48" s="59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5">
        <v>0</v>
      </c>
      <c r="K48" s="27"/>
      <c r="L48" s="27"/>
      <c r="M48" s="27"/>
      <c r="N48" s="27"/>
      <c r="O48" s="27"/>
      <c r="P48" s="35">
        <v>0</v>
      </c>
      <c r="Q48" s="43">
        <v>0</v>
      </c>
      <c r="R48" s="43">
        <v>0</v>
      </c>
      <c r="S48" s="48">
        <v>0</v>
      </c>
      <c r="T48" s="43">
        <v>0</v>
      </c>
      <c r="U48" s="32"/>
    </row>
    <row r="49" spans="1:21" x14ac:dyDescent="0.25">
      <c r="A49" s="3" t="s">
        <v>39</v>
      </c>
      <c r="B49" s="21">
        <v>0</v>
      </c>
      <c r="C49" s="21">
        <v>0</v>
      </c>
      <c r="D49" s="59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5">
        <v>0</v>
      </c>
      <c r="K49" s="27"/>
      <c r="L49" s="27"/>
      <c r="M49" s="27"/>
      <c r="N49" s="27"/>
      <c r="O49" s="27"/>
      <c r="P49" s="35">
        <v>0</v>
      </c>
      <c r="Q49" s="43">
        <v>0</v>
      </c>
      <c r="R49" s="43">
        <v>0</v>
      </c>
      <c r="S49" s="48">
        <v>0</v>
      </c>
      <c r="T49" s="43">
        <v>0</v>
      </c>
      <c r="U49" s="32"/>
    </row>
    <row r="50" spans="1:21" x14ac:dyDescent="0.25">
      <c r="A50" s="3" t="s">
        <v>40</v>
      </c>
      <c r="B50" s="21">
        <v>0</v>
      </c>
      <c r="C50" s="21">
        <v>0</v>
      </c>
      <c r="D50" s="59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5">
        <v>0</v>
      </c>
      <c r="K50" s="27"/>
      <c r="L50" s="27"/>
      <c r="M50" s="27"/>
      <c r="N50" s="27"/>
      <c r="O50" s="27"/>
      <c r="P50" s="35">
        <v>0</v>
      </c>
      <c r="Q50" s="43">
        <v>0</v>
      </c>
      <c r="R50" s="43">
        <v>0</v>
      </c>
      <c r="S50" s="48">
        <v>0</v>
      </c>
      <c r="T50" s="43">
        <v>0</v>
      </c>
      <c r="U50" s="32"/>
    </row>
    <row r="51" spans="1:21" x14ac:dyDescent="0.25">
      <c r="A51" s="3" t="s">
        <v>41</v>
      </c>
      <c r="B51" s="21">
        <v>0</v>
      </c>
      <c r="C51" s="21">
        <v>0</v>
      </c>
      <c r="D51" s="59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5">
        <v>0</v>
      </c>
      <c r="K51" s="27"/>
      <c r="L51" s="27"/>
      <c r="M51" s="27"/>
      <c r="N51" s="27"/>
      <c r="O51" s="27"/>
      <c r="P51" s="35">
        <v>0</v>
      </c>
      <c r="Q51" s="43">
        <v>0</v>
      </c>
      <c r="R51" s="43">
        <v>0</v>
      </c>
      <c r="S51" s="48">
        <v>0</v>
      </c>
      <c r="T51" s="43">
        <v>0</v>
      </c>
      <c r="U51" s="32"/>
    </row>
    <row r="52" spans="1:21" x14ac:dyDescent="0.25">
      <c r="A52" s="3" t="s">
        <v>42</v>
      </c>
      <c r="B52" s="21">
        <v>0</v>
      </c>
      <c r="C52" s="21">
        <v>0</v>
      </c>
      <c r="D52" s="59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5">
        <v>0</v>
      </c>
      <c r="K52" s="27"/>
      <c r="L52" s="27"/>
      <c r="M52" s="27"/>
      <c r="N52" s="27"/>
      <c r="O52" s="27"/>
      <c r="P52" s="35">
        <v>0</v>
      </c>
      <c r="Q52" s="43">
        <v>0</v>
      </c>
      <c r="R52" s="43">
        <v>0</v>
      </c>
      <c r="S52" s="48">
        <v>0</v>
      </c>
      <c r="T52" s="43">
        <v>0</v>
      </c>
      <c r="U52" s="32"/>
    </row>
    <row r="53" spans="1:21" x14ac:dyDescent="0.25">
      <c r="A53" s="2" t="s">
        <v>43</v>
      </c>
      <c r="B53" s="20"/>
      <c r="C53" s="21">
        <v>0</v>
      </c>
      <c r="D53" s="59">
        <v>0</v>
      </c>
      <c r="E53" s="36">
        <v>0</v>
      </c>
      <c r="F53" s="36">
        <v>0</v>
      </c>
      <c r="G53" s="34">
        <v>645707.6</v>
      </c>
      <c r="H53" s="36">
        <v>0</v>
      </c>
      <c r="I53" s="36">
        <v>0</v>
      </c>
      <c r="J53" s="35">
        <v>0</v>
      </c>
      <c r="K53" s="27"/>
      <c r="L53" s="27"/>
      <c r="M53" s="27"/>
      <c r="N53" s="27"/>
      <c r="O53" s="27"/>
      <c r="P53" s="35">
        <v>0</v>
      </c>
      <c r="Q53" s="43">
        <v>0</v>
      </c>
      <c r="R53" s="43">
        <v>0</v>
      </c>
      <c r="S53" s="48">
        <v>0</v>
      </c>
      <c r="T53" s="43">
        <v>0</v>
      </c>
      <c r="U53" s="37">
        <f>+G53</f>
        <v>645707.6</v>
      </c>
    </row>
    <row r="54" spans="1:21" x14ac:dyDescent="0.25">
      <c r="A54" s="3" t="s">
        <v>44</v>
      </c>
      <c r="B54" s="21">
        <v>0</v>
      </c>
      <c r="C54" s="21">
        <v>0</v>
      </c>
      <c r="D54" s="59">
        <v>0</v>
      </c>
      <c r="E54" s="36">
        <v>0</v>
      </c>
      <c r="F54" s="36">
        <v>0</v>
      </c>
      <c r="G54" s="35">
        <v>400633.59999999998</v>
      </c>
      <c r="H54" s="36">
        <v>0</v>
      </c>
      <c r="I54" s="36">
        <v>0</v>
      </c>
      <c r="J54" s="35">
        <v>0</v>
      </c>
      <c r="K54" s="27">
        <v>0</v>
      </c>
      <c r="L54" s="27">
        <v>0</v>
      </c>
      <c r="M54" s="27"/>
      <c r="N54" s="27"/>
      <c r="O54" s="27"/>
      <c r="P54" s="35">
        <v>0</v>
      </c>
      <c r="Q54" s="43">
        <v>0</v>
      </c>
      <c r="R54" s="43">
        <v>0</v>
      </c>
      <c r="S54" s="48">
        <v>0</v>
      </c>
      <c r="T54" s="43">
        <v>0</v>
      </c>
      <c r="U54" s="32"/>
    </row>
    <row r="55" spans="1:21" x14ac:dyDescent="0.25">
      <c r="A55" s="3" t="s">
        <v>45</v>
      </c>
      <c r="B55" s="21">
        <v>0</v>
      </c>
      <c r="C55" s="21">
        <v>0</v>
      </c>
      <c r="D55" s="59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5">
        <v>0</v>
      </c>
      <c r="K55" s="27">
        <v>0</v>
      </c>
      <c r="L55" s="27">
        <v>0</v>
      </c>
      <c r="M55" s="27"/>
      <c r="N55" s="27"/>
      <c r="O55" s="27"/>
      <c r="P55" s="35">
        <v>0</v>
      </c>
      <c r="Q55" s="43">
        <v>0</v>
      </c>
      <c r="R55" s="43">
        <v>0</v>
      </c>
      <c r="S55" s="48">
        <v>0</v>
      </c>
      <c r="T55" s="43">
        <v>0</v>
      </c>
      <c r="U55" s="32"/>
    </row>
    <row r="56" spans="1:21" x14ac:dyDescent="0.25">
      <c r="A56" s="3" t="s">
        <v>46</v>
      </c>
      <c r="B56" s="21">
        <v>0</v>
      </c>
      <c r="C56" s="21">
        <v>0</v>
      </c>
      <c r="D56" s="59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5">
        <v>0</v>
      </c>
      <c r="K56" s="27">
        <v>0</v>
      </c>
      <c r="L56" s="27">
        <v>0</v>
      </c>
      <c r="M56" s="27"/>
      <c r="N56" s="27"/>
      <c r="O56" s="27"/>
      <c r="P56" s="35">
        <v>0</v>
      </c>
      <c r="Q56" s="43">
        <v>0</v>
      </c>
      <c r="R56" s="43">
        <v>0</v>
      </c>
      <c r="S56" s="48">
        <v>0</v>
      </c>
      <c r="T56" s="43">
        <v>0</v>
      </c>
      <c r="U56" s="32"/>
    </row>
    <row r="57" spans="1:21" x14ac:dyDescent="0.25">
      <c r="A57" s="3" t="s">
        <v>47</v>
      </c>
      <c r="B57" s="21">
        <v>0</v>
      </c>
      <c r="C57" s="21">
        <v>0</v>
      </c>
      <c r="D57" s="59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5">
        <v>0</v>
      </c>
      <c r="K57" s="27">
        <v>0</v>
      </c>
      <c r="L57" s="27">
        <v>0</v>
      </c>
      <c r="M57" s="27"/>
      <c r="N57" s="27"/>
      <c r="O57" s="27"/>
      <c r="P57" s="35">
        <v>0</v>
      </c>
      <c r="Q57" s="43">
        <v>0</v>
      </c>
      <c r="R57" s="43">
        <v>0</v>
      </c>
      <c r="S57" s="48">
        <v>0</v>
      </c>
      <c r="T57" s="43">
        <v>0</v>
      </c>
      <c r="U57" s="32"/>
    </row>
    <row r="58" spans="1:21" x14ac:dyDescent="0.25">
      <c r="A58" s="3" t="s">
        <v>48</v>
      </c>
      <c r="B58" s="21">
        <v>0</v>
      </c>
      <c r="C58" s="21">
        <v>0</v>
      </c>
      <c r="D58" s="59">
        <v>0</v>
      </c>
      <c r="E58" s="36">
        <v>0</v>
      </c>
      <c r="F58" s="36">
        <v>0</v>
      </c>
      <c r="G58" s="35">
        <v>245074</v>
      </c>
      <c r="H58" s="36">
        <v>0</v>
      </c>
      <c r="I58" s="36">
        <v>0</v>
      </c>
      <c r="J58" s="35">
        <v>0</v>
      </c>
      <c r="K58" s="27">
        <v>0</v>
      </c>
      <c r="L58" s="27">
        <v>0</v>
      </c>
      <c r="M58" s="27"/>
      <c r="N58" s="27"/>
      <c r="O58" s="27"/>
      <c r="P58" s="35">
        <v>0</v>
      </c>
      <c r="Q58" s="43">
        <v>0</v>
      </c>
      <c r="R58" s="43">
        <v>0</v>
      </c>
      <c r="S58" s="48">
        <v>0</v>
      </c>
      <c r="T58" s="43">
        <v>0</v>
      </c>
      <c r="U58" s="32"/>
    </row>
    <row r="59" spans="1:21" x14ac:dyDescent="0.25">
      <c r="A59" s="3" t="s">
        <v>49</v>
      </c>
      <c r="B59" s="21">
        <v>0</v>
      </c>
      <c r="C59" s="21">
        <v>0</v>
      </c>
      <c r="D59" s="58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27">
        <v>0</v>
      </c>
      <c r="L59" s="27">
        <v>0</v>
      </c>
      <c r="M59" s="27"/>
      <c r="N59" s="27"/>
      <c r="O59" s="27"/>
      <c r="P59" s="35">
        <v>0</v>
      </c>
      <c r="Q59" s="43">
        <v>0</v>
      </c>
      <c r="R59" s="43">
        <v>0</v>
      </c>
      <c r="S59" s="48">
        <v>0</v>
      </c>
      <c r="T59" s="43">
        <v>0</v>
      </c>
      <c r="U59" s="32"/>
    </row>
    <row r="60" spans="1:21" x14ac:dyDescent="0.25">
      <c r="A60" s="3" t="s">
        <v>50</v>
      </c>
      <c r="B60" s="21">
        <v>0</v>
      </c>
      <c r="C60" s="21">
        <v>0</v>
      </c>
      <c r="D60" s="58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27">
        <v>0</v>
      </c>
      <c r="L60" s="27">
        <v>0</v>
      </c>
      <c r="M60" s="27"/>
      <c r="N60" s="27"/>
      <c r="O60" s="27"/>
      <c r="P60" s="35">
        <v>0</v>
      </c>
      <c r="Q60" s="43">
        <v>0</v>
      </c>
      <c r="R60" s="43">
        <v>0</v>
      </c>
      <c r="S60" s="48">
        <v>0</v>
      </c>
      <c r="T60" s="43">
        <v>0</v>
      </c>
      <c r="U60" s="32"/>
    </row>
    <row r="61" spans="1:21" x14ac:dyDescent="0.25">
      <c r="A61" s="3" t="s">
        <v>51</v>
      </c>
      <c r="B61" s="21">
        <v>0</v>
      </c>
      <c r="C61" s="21">
        <v>0</v>
      </c>
      <c r="D61" s="58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27">
        <v>0</v>
      </c>
      <c r="L61" s="27">
        <v>0</v>
      </c>
      <c r="M61" s="27"/>
      <c r="N61" s="27"/>
      <c r="O61" s="27"/>
      <c r="P61" s="35">
        <v>0</v>
      </c>
      <c r="Q61" s="43">
        <v>0</v>
      </c>
      <c r="R61" s="43">
        <v>0</v>
      </c>
      <c r="S61" s="48">
        <v>0</v>
      </c>
      <c r="T61" s="43">
        <v>0</v>
      </c>
      <c r="U61" s="32"/>
    </row>
    <row r="62" spans="1:21" x14ac:dyDescent="0.25">
      <c r="A62" s="3" t="s">
        <v>52</v>
      </c>
      <c r="B62" s="21">
        <v>0</v>
      </c>
      <c r="C62" s="21">
        <v>0</v>
      </c>
      <c r="D62" s="58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27">
        <v>0</v>
      </c>
      <c r="L62" s="27">
        <v>0</v>
      </c>
      <c r="M62" s="27"/>
      <c r="N62" s="27"/>
      <c r="O62" s="27"/>
      <c r="P62" s="35">
        <v>0</v>
      </c>
      <c r="Q62" s="43">
        <v>0</v>
      </c>
      <c r="R62" s="43">
        <v>0</v>
      </c>
      <c r="S62" s="48">
        <v>0</v>
      </c>
      <c r="T62" s="43">
        <v>0</v>
      </c>
      <c r="U62" s="32"/>
    </row>
    <row r="63" spans="1:21" x14ac:dyDescent="0.25">
      <c r="A63" s="2" t="s">
        <v>53</v>
      </c>
      <c r="C63" s="21">
        <v>0</v>
      </c>
      <c r="D63" s="58"/>
      <c r="E63" s="35"/>
      <c r="F63" s="35"/>
      <c r="G63" s="35"/>
      <c r="H63" s="35"/>
      <c r="I63" s="35"/>
      <c r="J63" s="35"/>
      <c r="K63" s="27"/>
      <c r="L63" s="27"/>
      <c r="M63" s="27"/>
      <c r="N63" s="27"/>
      <c r="O63" s="27"/>
      <c r="P63" s="35">
        <v>0</v>
      </c>
      <c r="Q63" s="43">
        <v>0</v>
      </c>
      <c r="R63" s="43">
        <v>0</v>
      </c>
      <c r="S63" s="48">
        <v>0</v>
      </c>
      <c r="T63" s="43">
        <v>0</v>
      </c>
      <c r="U63" s="32"/>
    </row>
    <row r="64" spans="1:21" x14ac:dyDescent="0.25">
      <c r="A64" s="3" t="s">
        <v>54</v>
      </c>
      <c r="B64" s="21">
        <v>0</v>
      </c>
      <c r="C64" s="21">
        <v>0</v>
      </c>
      <c r="D64" s="58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27">
        <v>0</v>
      </c>
      <c r="L64" s="27">
        <v>0</v>
      </c>
      <c r="M64" s="27"/>
      <c r="N64" s="27"/>
      <c r="O64" s="27"/>
      <c r="P64" s="35">
        <v>0</v>
      </c>
      <c r="Q64" s="43">
        <v>0</v>
      </c>
      <c r="R64" s="46">
        <v>274995.43</v>
      </c>
      <c r="S64" s="48">
        <v>0</v>
      </c>
      <c r="T64" s="43"/>
      <c r="U64" s="37">
        <f>R64</f>
        <v>274995.43</v>
      </c>
    </row>
    <row r="65" spans="1:21" x14ac:dyDescent="0.25">
      <c r="A65" s="3" t="s">
        <v>55</v>
      </c>
      <c r="B65" s="21">
        <v>0</v>
      </c>
      <c r="C65" s="21">
        <v>0</v>
      </c>
      <c r="D65" s="58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27">
        <v>0</v>
      </c>
      <c r="L65" s="27">
        <v>0</v>
      </c>
      <c r="M65" s="27"/>
      <c r="N65" s="27"/>
      <c r="O65" s="27"/>
      <c r="P65" s="35">
        <v>0</v>
      </c>
      <c r="Q65" s="43">
        <v>0</v>
      </c>
      <c r="R65" s="43">
        <v>0</v>
      </c>
      <c r="S65" s="48">
        <v>0</v>
      </c>
      <c r="T65" s="43">
        <v>0</v>
      </c>
      <c r="U65" s="32"/>
    </row>
    <row r="66" spans="1:21" x14ac:dyDescent="0.25">
      <c r="A66" s="3" t="s">
        <v>56</v>
      </c>
      <c r="B66" s="21">
        <v>0</v>
      </c>
      <c r="C66" s="21">
        <v>0</v>
      </c>
      <c r="D66" s="58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27">
        <v>0</v>
      </c>
      <c r="L66" s="27">
        <v>0</v>
      </c>
      <c r="M66" s="27"/>
      <c r="N66" s="27"/>
      <c r="O66" s="27"/>
      <c r="P66" s="35">
        <v>0</v>
      </c>
      <c r="Q66" s="43">
        <v>0</v>
      </c>
      <c r="R66" s="43">
        <v>0</v>
      </c>
      <c r="S66" s="48">
        <v>0</v>
      </c>
      <c r="T66" s="43">
        <v>0</v>
      </c>
      <c r="U66" s="32"/>
    </row>
    <row r="67" spans="1:21" x14ac:dyDescent="0.25">
      <c r="A67" s="3" t="s">
        <v>57</v>
      </c>
      <c r="B67" s="21">
        <v>0</v>
      </c>
      <c r="C67" s="21">
        <v>0</v>
      </c>
      <c r="D67" s="58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27">
        <v>0</v>
      </c>
      <c r="L67" s="27">
        <v>0</v>
      </c>
      <c r="M67" s="27"/>
      <c r="N67" s="27"/>
      <c r="O67" s="27"/>
      <c r="P67" s="35">
        <v>0</v>
      </c>
      <c r="Q67" s="43">
        <v>0</v>
      </c>
      <c r="R67" s="43">
        <v>0</v>
      </c>
      <c r="S67" s="48">
        <v>0</v>
      </c>
      <c r="T67" s="43">
        <v>0</v>
      </c>
      <c r="U67" s="32"/>
    </row>
    <row r="68" spans="1:21" x14ac:dyDescent="0.25">
      <c r="A68" s="2" t="s">
        <v>58</v>
      </c>
      <c r="B68" s="20"/>
      <c r="C68" s="21">
        <v>0</v>
      </c>
      <c r="D68" s="58"/>
      <c r="E68" s="35"/>
      <c r="F68" s="35"/>
      <c r="G68" s="35"/>
      <c r="H68" s="35"/>
      <c r="I68" s="35"/>
      <c r="J68" s="35"/>
      <c r="K68" s="27"/>
      <c r="L68" s="27"/>
      <c r="M68" s="27"/>
      <c r="N68" s="27"/>
      <c r="O68" s="27"/>
      <c r="P68" s="35">
        <v>0</v>
      </c>
      <c r="Q68" s="43">
        <v>0</v>
      </c>
      <c r="R68" s="43">
        <v>0</v>
      </c>
      <c r="S68" s="48">
        <v>0</v>
      </c>
      <c r="T68" s="43">
        <v>0</v>
      </c>
      <c r="U68" s="32"/>
    </row>
    <row r="69" spans="1:21" x14ac:dyDescent="0.25">
      <c r="A69" s="3" t="s">
        <v>59</v>
      </c>
      <c r="B69" s="21">
        <v>0</v>
      </c>
      <c r="C69" s="21">
        <v>0</v>
      </c>
      <c r="D69" s="58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27">
        <v>0</v>
      </c>
      <c r="L69" s="27">
        <v>0</v>
      </c>
      <c r="M69" s="27"/>
      <c r="N69" s="27"/>
      <c r="O69" s="27"/>
      <c r="P69" s="35">
        <v>0</v>
      </c>
      <c r="Q69" s="43">
        <v>0</v>
      </c>
      <c r="R69" s="43">
        <v>0</v>
      </c>
      <c r="S69" s="48">
        <v>0</v>
      </c>
      <c r="T69" s="43">
        <v>0</v>
      </c>
      <c r="U69" s="32"/>
    </row>
    <row r="70" spans="1:21" x14ac:dyDescent="0.25">
      <c r="A70" s="3" t="s">
        <v>60</v>
      </c>
      <c r="B70" s="21">
        <v>0</v>
      </c>
      <c r="C70" s="21">
        <v>0</v>
      </c>
      <c r="D70" s="58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27">
        <v>0</v>
      </c>
      <c r="L70" s="27">
        <v>0</v>
      </c>
      <c r="M70" s="27"/>
      <c r="N70" s="27"/>
      <c r="O70" s="27"/>
      <c r="P70" s="35">
        <v>0</v>
      </c>
      <c r="Q70" s="43">
        <v>0</v>
      </c>
      <c r="R70" s="43">
        <v>0</v>
      </c>
      <c r="S70" s="48">
        <v>0</v>
      </c>
      <c r="T70" s="43">
        <v>0</v>
      </c>
      <c r="U70" s="32"/>
    </row>
    <row r="71" spans="1:21" x14ac:dyDescent="0.25">
      <c r="A71" s="18" t="s">
        <v>61</v>
      </c>
      <c r="B71" s="20"/>
      <c r="C71" s="21">
        <v>0</v>
      </c>
      <c r="D71" s="59"/>
      <c r="E71" s="36"/>
      <c r="F71" s="36"/>
      <c r="G71" s="36"/>
      <c r="H71" s="36"/>
      <c r="I71" s="36"/>
      <c r="J71" s="36"/>
      <c r="K71" s="27"/>
      <c r="L71" s="27"/>
      <c r="M71" s="27"/>
      <c r="N71" s="27"/>
      <c r="O71" s="27"/>
      <c r="P71" s="35">
        <v>0</v>
      </c>
      <c r="Q71" s="43">
        <v>0</v>
      </c>
      <c r="R71" s="43">
        <v>0</v>
      </c>
      <c r="S71" s="48">
        <v>0</v>
      </c>
      <c r="T71" s="43">
        <v>0</v>
      </c>
      <c r="U71" s="32"/>
    </row>
    <row r="72" spans="1:21" x14ac:dyDescent="0.25">
      <c r="A72" s="19" t="s">
        <v>62</v>
      </c>
      <c r="B72" s="21">
        <v>0</v>
      </c>
      <c r="C72" s="21">
        <v>0</v>
      </c>
      <c r="D72" s="59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27"/>
      <c r="L72" s="27"/>
      <c r="M72" s="27"/>
      <c r="N72" s="27"/>
      <c r="O72" s="27"/>
      <c r="P72" s="35">
        <v>0</v>
      </c>
      <c r="Q72" s="43">
        <v>0</v>
      </c>
      <c r="R72" s="43">
        <v>0</v>
      </c>
      <c r="S72" s="48">
        <v>0</v>
      </c>
      <c r="T72" s="43">
        <v>0</v>
      </c>
      <c r="U72" s="32"/>
    </row>
    <row r="73" spans="1:21" x14ac:dyDescent="0.25">
      <c r="A73" s="19" t="s">
        <v>63</v>
      </c>
      <c r="B73" s="21">
        <v>0</v>
      </c>
      <c r="C73" s="21">
        <v>0</v>
      </c>
      <c r="D73" s="59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27"/>
      <c r="L73" s="27"/>
      <c r="M73" s="27"/>
      <c r="N73" s="27"/>
      <c r="O73" s="27"/>
      <c r="P73" s="35">
        <v>0</v>
      </c>
      <c r="Q73" s="43">
        <v>0</v>
      </c>
      <c r="R73" s="43">
        <v>0</v>
      </c>
      <c r="S73" s="48">
        <v>0</v>
      </c>
      <c r="T73" s="43">
        <v>0</v>
      </c>
      <c r="U73" s="32"/>
    </row>
    <row r="74" spans="1:21" x14ac:dyDescent="0.25">
      <c r="A74" s="19" t="s">
        <v>64</v>
      </c>
      <c r="B74" s="21">
        <v>0</v>
      </c>
      <c r="C74" s="21">
        <v>0</v>
      </c>
      <c r="D74" s="59">
        <v>0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27"/>
      <c r="L74" s="27"/>
      <c r="M74" s="27"/>
      <c r="N74" s="27"/>
      <c r="O74" s="27"/>
      <c r="P74" s="35">
        <v>0</v>
      </c>
      <c r="Q74" s="43">
        <v>0</v>
      </c>
      <c r="R74" s="43">
        <v>0</v>
      </c>
      <c r="S74" s="48">
        <v>0</v>
      </c>
      <c r="T74" s="43">
        <v>0</v>
      </c>
      <c r="U74" s="32"/>
    </row>
    <row r="75" spans="1:21" x14ac:dyDescent="0.25">
      <c r="A75" s="1" t="s">
        <v>67</v>
      </c>
      <c r="B75" s="21">
        <v>0</v>
      </c>
      <c r="C75" s="21">
        <v>0</v>
      </c>
      <c r="D75" s="59">
        <v>0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27"/>
      <c r="L75" s="27"/>
      <c r="M75" s="27"/>
      <c r="N75" s="27"/>
      <c r="O75" s="27"/>
      <c r="P75" s="35">
        <v>0</v>
      </c>
      <c r="Q75" s="43">
        <v>0</v>
      </c>
      <c r="R75" s="43">
        <v>0</v>
      </c>
      <c r="S75" s="48">
        <v>0</v>
      </c>
      <c r="T75" s="43">
        <v>0</v>
      </c>
      <c r="U75" s="32"/>
    </row>
    <row r="76" spans="1:21" x14ac:dyDescent="0.25">
      <c r="A76" s="2" t="s">
        <v>68</v>
      </c>
      <c r="B76" s="20"/>
      <c r="C76" s="21">
        <v>0</v>
      </c>
      <c r="D76" s="59">
        <v>0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27"/>
      <c r="L76" s="27"/>
      <c r="M76" s="27"/>
      <c r="N76" s="27"/>
      <c r="O76" s="27"/>
      <c r="P76" s="35">
        <v>0</v>
      </c>
      <c r="Q76" s="43">
        <v>0</v>
      </c>
      <c r="R76" s="43">
        <v>0</v>
      </c>
      <c r="S76" s="48">
        <v>0</v>
      </c>
      <c r="T76" s="43">
        <v>0</v>
      </c>
      <c r="U76" s="32"/>
    </row>
    <row r="77" spans="1:21" x14ac:dyDescent="0.25">
      <c r="A77" s="3" t="s">
        <v>69</v>
      </c>
      <c r="B77" s="21">
        <v>0</v>
      </c>
      <c r="C77" s="21">
        <v>0</v>
      </c>
      <c r="D77" s="58">
        <v>0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27">
        <v>0</v>
      </c>
      <c r="L77" s="27">
        <v>0</v>
      </c>
      <c r="M77" s="27"/>
      <c r="N77" s="27"/>
      <c r="O77" s="27"/>
      <c r="P77" s="35">
        <v>0</v>
      </c>
      <c r="Q77" s="43">
        <v>0</v>
      </c>
      <c r="R77" s="43">
        <v>0</v>
      </c>
      <c r="S77" s="48">
        <v>0</v>
      </c>
      <c r="T77" s="43">
        <v>0</v>
      </c>
      <c r="U77" s="32"/>
    </row>
    <row r="78" spans="1:21" x14ac:dyDescent="0.25">
      <c r="A78" s="3" t="s">
        <v>70</v>
      </c>
      <c r="B78" s="21">
        <v>0</v>
      </c>
      <c r="C78" s="21">
        <v>0</v>
      </c>
      <c r="D78" s="58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27">
        <v>0</v>
      </c>
      <c r="L78" s="27">
        <v>0</v>
      </c>
      <c r="M78" s="27"/>
      <c r="N78" s="27"/>
      <c r="O78" s="27"/>
      <c r="P78" s="35">
        <v>0</v>
      </c>
      <c r="Q78" s="43">
        <v>0</v>
      </c>
      <c r="R78" s="43">
        <v>0</v>
      </c>
      <c r="S78" s="48">
        <v>0</v>
      </c>
      <c r="T78" s="43">
        <v>0</v>
      </c>
      <c r="U78" s="32"/>
    </row>
    <row r="79" spans="1:21" x14ac:dyDescent="0.25">
      <c r="A79" s="2" t="s">
        <v>71</v>
      </c>
      <c r="B79" s="20"/>
      <c r="C79" s="21">
        <v>0</v>
      </c>
      <c r="D79" s="58"/>
      <c r="E79" s="35"/>
      <c r="F79" s="35"/>
      <c r="G79" s="35"/>
      <c r="H79" s="35"/>
      <c r="I79" s="35"/>
      <c r="J79" s="35"/>
      <c r="K79" s="27"/>
      <c r="L79" s="27"/>
      <c r="M79" s="27"/>
      <c r="N79" s="27"/>
      <c r="O79" s="27"/>
      <c r="P79" s="35">
        <v>0</v>
      </c>
      <c r="Q79" s="43">
        <v>0</v>
      </c>
      <c r="R79" s="43">
        <v>0</v>
      </c>
      <c r="S79" s="48">
        <v>0</v>
      </c>
      <c r="T79" s="43">
        <v>0</v>
      </c>
      <c r="U79" s="32"/>
    </row>
    <row r="80" spans="1:21" x14ac:dyDescent="0.25">
      <c r="A80" s="3" t="s">
        <v>72</v>
      </c>
      <c r="B80" s="21">
        <v>0</v>
      </c>
      <c r="C80" s="21">
        <v>0</v>
      </c>
      <c r="D80" s="58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K80" s="27">
        <v>0</v>
      </c>
      <c r="L80" s="27">
        <v>0</v>
      </c>
      <c r="M80" s="27"/>
      <c r="N80" s="27"/>
      <c r="O80" s="27"/>
      <c r="P80" s="35">
        <v>0</v>
      </c>
      <c r="Q80" s="43">
        <v>0</v>
      </c>
      <c r="R80" s="43">
        <v>0</v>
      </c>
      <c r="S80" s="48">
        <v>0</v>
      </c>
      <c r="T80" s="43">
        <v>0</v>
      </c>
      <c r="U80" s="32"/>
    </row>
    <row r="81" spans="1:21" x14ac:dyDescent="0.25">
      <c r="A81" s="3" t="s">
        <v>73</v>
      </c>
      <c r="B81" s="21">
        <v>0</v>
      </c>
      <c r="C81" s="21">
        <v>0</v>
      </c>
      <c r="D81" s="58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27">
        <v>0</v>
      </c>
      <c r="L81" s="27">
        <v>0</v>
      </c>
      <c r="M81" s="27"/>
      <c r="N81" s="27"/>
      <c r="O81" s="27"/>
      <c r="P81" s="35">
        <v>0</v>
      </c>
      <c r="Q81" s="43">
        <v>0</v>
      </c>
      <c r="R81" s="43">
        <v>0</v>
      </c>
      <c r="S81" s="48">
        <v>0</v>
      </c>
      <c r="T81" s="43">
        <v>0</v>
      </c>
      <c r="U81" s="32"/>
    </row>
    <row r="82" spans="1:21" x14ac:dyDescent="0.25">
      <c r="A82" s="2" t="s">
        <v>74</v>
      </c>
      <c r="B82" s="21">
        <v>0</v>
      </c>
      <c r="C82" s="21">
        <v>0</v>
      </c>
      <c r="D82" s="58"/>
      <c r="E82" s="35"/>
      <c r="F82" s="35"/>
      <c r="G82" s="35"/>
      <c r="H82" s="35"/>
      <c r="I82" s="35"/>
      <c r="J82" s="35"/>
      <c r="K82" s="27"/>
      <c r="L82" s="27"/>
      <c r="M82" s="27"/>
      <c r="N82" s="27"/>
      <c r="O82" s="27"/>
      <c r="P82" s="35">
        <v>0</v>
      </c>
      <c r="Q82" s="43">
        <v>0</v>
      </c>
      <c r="R82" s="43">
        <v>0</v>
      </c>
      <c r="S82" s="48">
        <v>0</v>
      </c>
      <c r="T82" s="43">
        <v>0</v>
      </c>
      <c r="U82" s="32"/>
    </row>
    <row r="83" spans="1:21" x14ac:dyDescent="0.25">
      <c r="A83" s="3" t="s">
        <v>75</v>
      </c>
      <c r="B83" s="21">
        <v>0</v>
      </c>
      <c r="C83" s="21">
        <v>0</v>
      </c>
      <c r="D83" s="58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27">
        <v>0</v>
      </c>
      <c r="L83" s="27">
        <v>0</v>
      </c>
      <c r="M83" s="27"/>
      <c r="N83" s="27"/>
      <c r="O83" s="27"/>
      <c r="P83" s="35">
        <v>0</v>
      </c>
      <c r="Q83" s="43">
        <v>0</v>
      </c>
      <c r="R83" s="43">
        <v>0</v>
      </c>
      <c r="S83" s="48">
        <v>0</v>
      </c>
      <c r="T83" s="43">
        <v>0</v>
      </c>
      <c r="U83" s="50">
        <f>SUM(U10:U82)</f>
        <v>44661951.74000001</v>
      </c>
    </row>
    <row r="84" spans="1:21" ht="25.5" customHeight="1" x14ac:dyDescent="0.25">
      <c r="A84" s="5" t="s">
        <v>65</v>
      </c>
      <c r="B84" s="24">
        <f>SUM(B12:B83)</f>
        <v>54864887</v>
      </c>
      <c r="C84" s="22">
        <v>0</v>
      </c>
      <c r="D84" s="60">
        <v>1143967.3600000001</v>
      </c>
      <c r="E84" s="39">
        <v>1183209.96</v>
      </c>
      <c r="F84" s="39">
        <v>2478870.39</v>
      </c>
      <c r="G84" s="39">
        <v>2547794.58</v>
      </c>
      <c r="H84" s="39">
        <v>1604288.9</v>
      </c>
      <c r="I84" s="39">
        <f>I11+I17+I27</f>
        <v>2352195.7799999998</v>
      </c>
      <c r="J84" s="39">
        <v>1969983.29</v>
      </c>
      <c r="K84" s="29"/>
      <c r="L84" s="29"/>
      <c r="M84" s="26"/>
      <c r="N84" s="29"/>
      <c r="O84" s="29"/>
      <c r="P84" s="39">
        <f>P11+P17</f>
        <v>1701726.6900000002</v>
      </c>
      <c r="Q84" s="39">
        <f>Q11+Q17</f>
        <v>2407896.04</v>
      </c>
      <c r="R84" s="39">
        <f>R11+R17+R27+R64</f>
        <v>2986910.08</v>
      </c>
      <c r="S84" s="39">
        <f>S11+S17+S27</f>
        <v>3113221.46</v>
      </c>
      <c r="T84" s="39">
        <f>T11+T17</f>
        <v>0</v>
      </c>
      <c r="U84" s="52">
        <f>U10</f>
        <v>23490064.530000001</v>
      </c>
    </row>
    <row r="85" spans="1:21" x14ac:dyDescent="0.25">
      <c r="U85" s="51"/>
    </row>
  </sheetData>
  <sheetProtection insertRows="0" insertHyperlinks="0"/>
  <mergeCells count="5">
    <mergeCell ref="A7:U7"/>
    <mergeCell ref="A3:U3"/>
    <mergeCell ref="A4:U4"/>
    <mergeCell ref="A5:U5"/>
    <mergeCell ref="A6:U6"/>
  </mergeCells>
  <pageMargins left="0.70866141732283461" right="0.70866141732283461" top="0.74803149606299213" bottom="0.74803149606299213" header="0.31496062992125984" footer="0.31496062992125984"/>
  <pageSetup scale="2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7" ma:contentTypeDescription="Create a new document." ma:contentTypeScope="" ma:versionID="5e96541d8447a5cedddded8151b09f09">
  <xsd:schema xmlns:xsd="http://www.w3.org/2001/XMLSchema" xmlns:xs="http://www.w3.org/2001/XMLSchema" xmlns:p="http://schemas.microsoft.com/office/2006/metadata/properties" xmlns:ns2="b9ac8c12-7523-46fa-8923-bbdcc347dc0b" targetNamespace="http://schemas.microsoft.com/office/2006/metadata/properties" ma:root="true" ma:fieldsID="0b40d7db808efcf98a4a8ce3541497dc" ns2:_="">
    <xsd:import namespace="b9ac8c12-7523-46fa-8923-bbdcc347d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6D3030-4379-46A0-84E7-9B86CC3EA7CE}"/>
</file>

<file path=customXml/itemProps2.xml><?xml version="1.0" encoding="utf-8"?>
<ds:datastoreItem xmlns:ds="http://schemas.openxmlformats.org/officeDocument/2006/customXml" ds:itemID="{F9487E08-46DC-45BE-811E-BCD204DD7D4E}"/>
</file>

<file path=customXml/itemProps3.xml><?xml version="1.0" encoding="utf-8"?>
<ds:datastoreItem xmlns:ds="http://schemas.openxmlformats.org/officeDocument/2006/customXml" ds:itemID="{D7B325E4-E23A-4BA5-B962-2105693CAF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Presupuesto Aprobado</vt:lpstr>
      <vt:lpstr>Ejecución Noviembre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 CPMSP</dc:creator>
  <cp:lastModifiedBy>Rachel PV</cp:lastModifiedBy>
  <cp:lastPrinted>2021-12-07T20:52:06Z</cp:lastPrinted>
  <dcterms:created xsi:type="dcterms:W3CDTF">2021-07-29T18:58:50Z</dcterms:created>
  <dcterms:modified xsi:type="dcterms:W3CDTF">2021-12-07T21:31:54Z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</Properties>
</file>