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ymerA\Desktop\RACHEL\OAI\INFOS. DEL PORTAL CPMSP 2021\FINANZAS\AGOSTO\"/>
    </mc:Choice>
  </mc:AlternateContent>
  <xr:revisionPtr revIDLastSave="0" documentId="13_ncr:1_{D727CC27-C86B-4793-BBE4-88347DA07243}" xr6:coauthVersionLast="45" xr6:coauthVersionMax="47" xr10:uidLastSave="{00000000-0000-0000-0000-000000000000}"/>
  <bookViews>
    <workbookView xWindow="-108" yWindow="-108" windowWidth="16536" windowHeight="8856" activeTab="2" xr2:uid="{784E5D24-0E0A-4A1C-AEDB-8C414D77F257}"/>
  </bookViews>
  <sheets>
    <sheet name="P1 Presupuesto Aprobado" sheetId="1" r:id="rId1"/>
    <sheet name="P2 Presupuesto Aprobado-Ejec " sheetId="2" r:id="rId2"/>
    <sheet name="P3 Ejecuc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4" i="3" l="1"/>
  <c r="Q17" i="3"/>
  <c r="Q11" i="3"/>
  <c r="Q10" i="3"/>
  <c r="P84" i="3"/>
  <c r="Q27" i="3"/>
  <c r="Q53" i="3"/>
  <c r="Q85" i="2"/>
  <c r="P85" i="2"/>
  <c r="Q18" i="2"/>
  <c r="Q11" i="2"/>
  <c r="I17" i="3"/>
  <c r="G11" i="3"/>
  <c r="F11" i="3"/>
  <c r="E11" i="3"/>
  <c r="D11" i="3"/>
  <c r="I18" i="2"/>
  <c r="G12" i="2"/>
  <c r="F12" i="2"/>
  <c r="E12" i="2"/>
  <c r="D12" i="2"/>
  <c r="Q12" i="2" s="1"/>
  <c r="Q54" i="2"/>
  <c r="Q28" i="2"/>
  <c r="B85" i="2"/>
  <c r="E85" i="1"/>
  <c r="D85" i="1"/>
</calcChain>
</file>

<file path=xl/sharedStrings.xml><?xml version="1.0" encoding="utf-8"?>
<sst xmlns="http://schemas.openxmlformats.org/spreadsheetml/2006/main" count="278" uniqueCount="106">
  <si>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</si>
  <si>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</si>
  <si>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</si>
  <si>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</si>
  <si>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</si>
  <si>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</si>
  <si>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</si>
  <si>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</si>
  <si>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</si>
  <si>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</si>
  <si>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</si>
  <si>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</si>
  <si>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</si>
  <si>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</si>
  <si>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</si>
  <si>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</si>
  <si>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</si>
  <si>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</si>
  <si>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</si>
  <si>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</si>
  <si>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</si>
  <si>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</si>
  <si>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</si>
  <si>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</si>
  <si>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</si>
  <si>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</si>
  <si>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</si>
  <si>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</si>
  <si>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</si>
  <si>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</si>
  <si>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</si>
  <si>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</si>
  <si>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</si>
  <si>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</si>
  <si>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</si>
  <si>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</si>
  <si>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</si>
  <si>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</si>
  <si>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</si>
  <si>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</si>
  <si>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</si>
  <si>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</si>
  <si>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</si>
  <si>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</si>
  <si>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</si>
  <si>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</si>
  <si>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</si>
  <si>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</si>
  <si>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</si>
  <si>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</si>
  <si>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</si>
  <si>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</si>
  <si>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</si>
  <si>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</si>
  <si>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</si>
  <si>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</si>
  <si>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</si>
  <si>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</si>
  <si>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</si>
  <si>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</si>
  <si>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</si>
  <si>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</si>
  <si>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</si>
  <si>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</si>
  <si>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</si>
  <si>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</si>
  <si>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</si>
  <si>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</si>
  <si>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</si>
  <si>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</si>
  <si>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</si>
  <si>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</si>
  <si>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</si>
  <si>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</si>
  <si>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</si>
  <si>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</si>
  <si>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</si>
  <si>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</si>
  <si>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</si>
  <si>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</si>
  <si>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</si>
  <si>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</si>
  <si>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</si>
  <si>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</si>
  <si>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</si>
  <si>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</si>
  <si>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</si>
  <si>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</si>
  <si>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</si>
  <si>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</si>
  <si>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</si>
  <si>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</si>
  <si>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</si>
  <si>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</si>
  <si>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</si>
  <si>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</si>
  <si>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</si>
  <si>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Obras Publicas y Comunicaciones </t>
  </si>
  <si>
    <t>Comision Presidencial para la Modernizacion y Seguridad Portuaria</t>
  </si>
  <si>
    <t>Ministerio de Obras Publicas y Comunicaciones</t>
  </si>
  <si>
    <t>Comisión Presidencial para la Modernización y Seguridad Portuaria</t>
  </si>
  <si>
    <r>
      <t xml:space="preserve">En RD$ </t>
    </r>
    <r>
      <rPr>
        <b/>
        <sz val="12"/>
        <color rgb="FF000000"/>
        <rFont val="Calibri"/>
        <family val="2"/>
        <scheme val="minor"/>
      </rPr>
      <t>54,864,887.00</t>
    </r>
  </si>
  <si>
    <t>En RD$ 54,864,887.00</t>
  </si>
  <si>
    <t>agosto</t>
  </si>
  <si>
    <t>152,122.85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</si>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</sst>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_);_(* \(#,##0.0\);_(* &quot;-&quot;??_);_(@_)"/>
    <numFmt numFmtId="166" formatCode="_(&quot;$&quot;* #,##0.0_);_(&quot;$&quot;* \(#,##0.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5" fontId="3" fillId="5" borderId="1" xfId="0" applyNumberFormat="1" applyFont="1" applyFill="1" applyBorder="1"/>
    <xf numFmtId="0" fontId="0" fillId="5" borderId="0" xfId="0" applyFill="1"/>
    <xf numFmtId="165" fontId="3" fillId="6" borderId="2" xfId="0" applyNumberFormat="1" applyFont="1" applyFill="1" applyBorder="1"/>
    <xf numFmtId="165" fontId="3" fillId="0" borderId="1" xfId="0" applyNumberFormat="1" applyFont="1" applyFill="1" applyBorder="1"/>
    <xf numFmtId="0" fontId="0" fillId="0" borderId="0" xfId="0" applyFill="1"/>
    <xf numFmtId="165" fontId="3" fillId="0" borderId="2" xfId="0" applyNumberFormat="1" applyFont="1" applyFill="1" applyBorder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2" fontId="3" fillId="0" borderId="1" xfId="0" applyNumberFormat="1" applyFont="1" applyBorder="1"/>
    <xf numFmtId="2" fontId="0" fillId="0" borderId="0" xfId="0" applyNumberFormat="1"/>
    <xf numFmtId="164" fontId="3" fillId="0" borderId="12" xfId="1" applyFont="1" applyBorder="1"/>
    <xf numFmtId="164" fontId="2" fillId="4" borderId="3" xfId="1" applyFont="1" applyFill="1" applyBorder="1" applyAlignment="1">
      <alignment horizontal="center"/>
    </xf>
    <xf numFmtId="164" fontId="3" fillId="0" borderId="0" xfId="1" applyFont="1"/>
    <xf numFmtId="164" fontId="0" fillId="0" borderId="0" xfId="1" applyFont="1"/>
    <xf numFmtId="164" fontId="0" fillId="0" borderId="0" xfId="1" applyFont="1" applyFill="1"/>
    <xf numFmtId="164" fontId="2" fillId="4" borderId="7" xfId="1" applyFont="1" applyFill="1" applyBorder="1" applyAlignment="1">
      <alignment horizontal="center"/>
    </xf>
    <xf numFmtId="165" fontId="3" fillId="5" borderId="0" xfId="0" applyNumberFormat="1" applyFont="1" applyFill="1" applyBorder="1"/>
    <xf numFmtId="164" fontId="0" fillId="5" borderId="0" xfId="0" applyNumberFormat="1" applyFill="1"/>
    <xf numFmtId="164" fontId="3" fillId="0" borderId="0" xfId="1" applyFont="1" applyFill="1"/>
    <xf numFmtId="166" fontId="0" fillId="0" borderId="0" xfId="1" applyNumberFormat="1" applyFont="1"/>
    <xf numFmtId="165" fontId="3" fillId="4" borderId="0" xfId="0" applyNumberFormat="1" applyFont="1" applyFill="1" applyBorder="1"/>
    <xf numFmtId="164" fontId="0" fillId="4" borderId="0" xfId="1" applyFont="1" applyFill="1"/>
    <xf numFmtId="164" fontId="3" fillId="0" borderId="1" xfId="1" applyFont="1" applyBorder="1"/>
    <xf numFmtId="164" fontId="3" fillId="2" borderId="2" xfId="1" applyFont="1" applyFill="1" applyBorder="1"/>
    <xf numFmtId="164" fontId="3" fillId="4" borderId="0" xfId="1" applyFont="1" applyFill="1"/>
    <xf numFmtId="4" fontId="3" fillId="0" borderId="0" xfId="0" applyNumberFormat="1" applyFont="1"/>
    <xf numFmtId="4" fontId="3" fillId="0" borderId="14" xfId="0" applyNumberFormat="1" applyFont="1" applyBorder="1"/>
    <xf numFmtId="0" fontId="0" fillId="0" borderId="0" xfId="0" applyAlignment="1">
      <alignment horizontal="right"/>
    </xf>
    <xf numFmtId="164" fontId="0" fillId="0" borderId="0" xfId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164" fontId="0" fillId="5" borderId="0" xfId="0" applyNumberFormat="1" applyFont="1" applyFill="1"/>
    <xf numFmtId="165" fontId="0" fillId="5" borderId="0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4" fontId="8" fillId="0" borderId="0" xfId="1" applyFont="1" applyBorder="1" applyAlignment="1">
      <alignment horizontal="center" vertical="top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1</xdr:row>
      <xdr:rowOff>38101</xdr:rowOff>
    </xdr:from>
    <xdr:to>
      <xdr:col>5</xdr:col>
      <xdr:colOff>276225</xdr:colOff>
      <xdr:row>5</xdr:row>
      <xdr:rowOff>9526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249E1A-C1AD-43C5-A8C7-586E48CDDB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9267825" y="228601"/>
          <a:ext cx="1876425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180975</xdr:rowOff>
    </xdr:from>
    <xdr:to>
      <xdr:col>2</xdr:col>
      <xdr:colOff>1685925</xdr:colOff>
      <xdr:row>5</xdr:row>
      <xdr:rowOff>191537</xdr:rowOff>
    </xdr:to>
    <xdr:pic>
      <xdr:nvPicPr>
        <xdr:cNvPr id="7" name="Imagen 6" descr="Ministerio de Obras Públicas y Comunicaciones - YouTube">
          <a:extLst>
            <a:ext uri="{FF2B5EF4-FFF2-40B4-BE49-F238E27FC236}">
              <a16:creationId xmlns:a16="http://schemas.microsoft.com/office/drawing/2014/main" id="{5954CF56-7FDC-47E6-AFF1-773F52EB4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1581150" y="180975"/>
          <a:ext cx="1628775" cy="1220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2</xdr:row>
      <xdr:rowOff>47626</xdr:rowOff>
    </xdr:from>
    <xdr:to>
      <xdr:col>8</xdr:col>
      <xdr:colOff>285750</xdr:colOff>
      <xdr:row>6</xdr:row>
      <xdr:rowOff>9526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0C37F2-9F45-4AB5-8089-EC6ED132517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1658600" y="428626"/>
          <a:ext cx="1876425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3190875</xdr:colOff>
      <xdr:row>1</xdr:row>
      <xdr:rowOff>0</xdr:rowOff>
    </xdr:from>
    <xdr:to>
      <xdr:col>0</xdr:col>
      <xdr:colOff>4819650</xdr:colOff>
      <xdr:row>6</xdr:row>
      <xdr:rowOff>1037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CD5D0502-68FA-4209-A221-2920457BB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3190875" y="190500"/>
          <a:ext cx="1628775" cy="1220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1</xdr:row>
      <xdr:rowOff>87086</xdr:rowOff>
    </xdr:from>
    <xdr:to>
      <xdr:col>9</xdr:col>
      <xdr:colOff>855888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2268200" y="277586"/>
          <a:ext cx="2389413" cy="110081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925286</xdr:colOff>
      <xdr:row>0</xdr:row>
      <xdr:rowOff>149678</xdr:rowOff>
    </xdr:from>
    <xdr:to>
      <xdr:col>2</xdr:col>
      <xdr:colOff>2871107</xdr:colOff>
      <xdr:row>6</xdr:row>
      <xdr:rowOff>178688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2449286" y="149678"/>
          <a:ext cx="1945821" cy="145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3"/>
  <sheetViews>
    <sheetView showGridLines="0" topLeftCell="B85" workbookViewId="0"/>
  </sheetViews>
  <sheetFormatPr baseColWidth="10" defaultColWidth="11.44140625" defaultRowHeight="14.4" x14ac:dyDescent="0.3"/>
  <cols>
    <col min="3" max="3" width="105.88671875" customWidth="1"/>
    <col min="4" max="4" width="17.5546875" style="39" customWidth="1"/>
    <col min="5" max="5" width="16.6640625" style="39" customWidth="1"/>
  </cols>
  <sheetData>
    <row r="3" spans="2:16" ht="28.5" customHeight="1" x14ac:dyDescent="0.3">
      <c r="C3" s="61" t="s">
        <v>97</v>
      </c>
      <c r="D3" s="62"/>
      <c r="E3" s="62"/>
      <c r="F3" s="22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3">
      <c r="C4" s="59" t="s">
        <v>100</v>
      </c>
      <c r="D4" s="60"/>
      <c r="E4" s="60"/>
      <c r="F4" s="21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6" x14ac:dyDescent="0.3">
      <c r="C5" s="68">
        <v>2021</v>
      </c>
      <c r="D5" s="69"/>
      <c r="E5" s="69"/>
      <c r="F5" s="20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3">
      <c r="C6" s="63" t="s">
        <v>76</v>
      </c>
      <c r="D6" s="64"/>
      <c r="E6" s="64"/>
      <c r="F6" s="19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3">
      <c r="B7" s="13"/>
      <c r="C7" s="63" t="s">
        <v>101</v>
      </c>
      <c r="D7" s="64"/>
      <c r="E7" s="64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15" customHeight="1" x14ac:dyDescent="0.3">
      <c r="C9" s="65" t="s">
        <v>66</v>
      </c>
      <c r="D9" s="66" t="s">
        <v>93</v>
      </c>
      <c r="E9" s="66" t="s">
        <v>92</v>
      </c>
      <c r="F9" s="6"/>
    </row>
    <row r="10" spans="2:16" ht="23.25" customHeight="1" x14ac:dyDescent="0.3">
      <c r="C10" s="65"/>
      <c r="D10" s="67"/>
      <c r="E10" s="67"/>
      <c r="F10" s="6"/>
    </row>
    <row r="11" spans="2:16" x14ac:dyDescent="0.3">
      <c r="C11" s="1" t="s">
        <v>0</v>
      </c>
      <c r="D11" s="48"/>
      <c r="E11" s="48"/>
      <c r="F11" s="6"/>
    </row>
    <row r="12" spans="2:16" x14ac:dyDescent="0.3">
      <c r="C12" s="3" t="s">
        <v>1</v>
      </c>
      <c r="D12" s="38"/>
      <c r="F12" s="6"/>
    </row>
    <row r="13" spans="2:16" x14ac:dyDescent="0.3">
      <c r="C13" s="4" t="s">
        <v>2</v>
      </c>
      <c r="D13" s="39">
        <v>29077080</v>
      </c>
      <c r="E13" s="39">
        <v>0</v>
      </c>
      <c r="F13" s="6"/>
    </row>
    <row r="14" spans="2:16" x14ac:dyDescent="0.3">
      <c r="C14" s="4" t="s">
        <v>3</v>
      </c>
      <c r="D14" s="39">
        <v>4800000</v>
      </c>
      <c r="E14" s="39">
        <v>0</v>
      </c>
      <c r="F14" s="6"/>
    </row>
    <row r="15" spans="2:16" x14ac:dyDescent="0.3">
      <c r="C15" s="4" t="s">
        <v>4</v>
      </c>
      <c r="D15" s="39">
        <v>0</v>
      </c>
      <c r="E15" s="39">
        <v>0</v>
      </c>
      <c r="F15" s="6"/>
    </row>
    <row r="16" spans="2:16" x14ac:dyDescent="0.3">
      <c r="C16" s="4" t="s">
        <v>5</v>
      </c>
      <c r="D16" s="39">
        <v>0</v>
      </c>
      <c r="E16" s="39">
        <v>0</v>
      </c>
      <c r="F16" s="6"/>
    </row>
    <row r="17" spans="3:6" x14ac:dyDescent="0.3">
      <c r="C17" s="4" t="s">
        <v>6</v>
      </c>
      <c r="D17" s="39">
        <v>3645585</v>
      </c>
      <c r="E17" s="39">
        <v>0</v>
      </c>
      <c r="F17" s="6"/>
    </row>
    <row r="18" spans="3:6" x14ac:dyDescent="0.3">
      <c r="C18" s="3" t="s">
        <v>7</v>
      </c>
      <c r="D18" s="38"/>
      <c r="F18" s="6"/>
    </row>
    <row r="19" spans="3:6" x14ac:dyDescent="0.3">
      <c r="C19" s="4" t="s">
        <v>8</v>
      </c>
      <c r="D19" s="39">
        <v>2400000</v>
      </c>
      <c r="E19" s="39">
        <v>0</v>
      </c>
      <c r="F19" s="6"/>
    </row>
    <row r="20" spans="3:6" x14ac:dyDescent="0.3">
      <c r="C20" s="4" t="s">
        <v>9</v>
      </c>
      <c r="D20" s="39">
        <v>0</v>
      </c>
      <c r="E20" s="39">
        <v>0</v>
      </c>
      <c r="F20" s="6"/>
    </row>
    <row r="21" spans="3:6" x14ac:dyDescent="0.3">
      <c r="C21" s="4" t="s">
        <v>10</v>
      </c>
      <c r="D21" s="39">
        <v>0</v>
      </c>
      <c r="E21" s="39">
        <v>0</v>
      </c>
      <c r="F21" s="6"/>
    </row>
    <row r="22" spans="3:6" x14ac:dyDescent="0.3">
      <c r="C22" s="4" t="s">
        <v>11</v>
      </c>
      <c r="D22" s="39">
        <v>0</v>
      </c>
      <c r="E22" s="39">
        <v>0</v>
      </c>
      <c r="F22" s="6"/>
    </row>
    <row r="23" spans="3:6" x14ac:dyDescent="0.3">
      <c r="C23" s="4" t="s">
        <v>12</v>
      </c>
      <c r="D23" s="39">
        <v>7500000</v>
      </c>
      <c r="E23" s="39">
        <v>0</v>
      </c>
    </row>
    <row r="24" spans="3:6" x14ac:dyDescent="0.3">
      <c r="C24" s="4" t="s">
        <v>13</v>
      </c>
    </row>
    <row r="25" spans="3:6" x14ac:dyDescent="0.3">
      <c r="C25" s="4" t="s">
        <v>14</v>
      </c>
      <c r="D25" s="39">
        <v>1000000</v>
      </c>
      <c r="E25" s="39">
        <v>0</v>
      </c>
    </row>
    <row r="26" spans="3:6" x14ac:dyDescent="0.3">
      <c r="C26" s="4" t="s">
        <v>15</v>
      </c>
      <c r="D26" s="39">
        <v>1000000</v>
      </c>
      <c r="E26" s="39">
        <v>0</v>
      </c>
    </row>
    <row r="27" spans="3:6" x14ac:dyDescent="0.3">
      <c r="C27" s="4" t="s">
        <v>16</v>
      </c>
      <c r="D27" s="39">
        <v>1500000</v>
      </c>
      <c r="E27" s="39">
        <v>0</v>
      </c>
    </row>
    <row r="28" spans="3:6" x14ac:dyDescent="0.3">
      <c r="C28" s="3" t="s">
        <v>17</v>
      </c>
      <c r="D28" s="38"/>
    </row>
    <row r="29" spans="3:6" x14ac:dyDescent="0.3">
      <c r="C29" s="4" t="s">
        <v>18</v>
      </c>
      <c r="D29" s="39">
        <v>500000</v>
      </c>
      <c r="E29" s="39">
        <v>0</v>
      </c>
    </row>
    <row r="30" spans="3:6" x14ac:dyDescent="0.3">
      <c r="C30" s="4" t="s">
        <v>19</v>
      </c>
      <c r="D30" s="39">
        <v>0</v>
      </c>
    </row>
    <row r="31" spans="3:6" x14ac:dyDescent="0.3">
      <c r="C31" s="4" t="s">
        <v>20</v>
      </c>
      <c r="D31" s="39">
        <v>1000000</v>
      </c>
      <c r="E31" s="39">
        <v>0</v>
      </c>
    </row>
    <row r="32" spans="3:6" x14ac:dyDescent="0.3">
      <c r="C32" s="4" t="s">
        <v>21</v>
      </c>
      <c r="D32" s="39">
        <v>0</v>
      </c>
      <c r="E32" s="39">
        <v>0</v>
      </c>
    </row>
    <row r="33" spans="3:5" x14ac:dyDescent="0.3">
      <c r="C33" s="4" t="s">
        <v>22</v>
      </c>
      <c r="D33" s="39">
        <v>0</v>
      </c>
      <c r="E33" s="39">
        <v>0</v>
      </c>
    </row>
    <row r="34" spans="3:5" x14ac:dyDescent="0.3">
      <c r="C34" s="4" t="s">
        <v>23</v>
      </c>
      <c r="D34" s="39">
        <v>0</v>
      </c>
      <c r="E34" s="39">
        <v>0</v>
      </c>
    </row>
    <row r="35" spans="3:5" x14ac:dyDescent="0.3">
      <c r="C35" s="4" t="s">
        <v>24</v>
      </c>
      <c r="D35" s="39">
        <v>1800000</v>
      </c>
      <c r="E35" s="39">
        <v>0</v>
      </c>
    </row>
    <row r="36" spans="3:5" x14ac:dyDescent="0.3">
      <c r="C36" s="4" t="s">
        <v>25</v>
      </c>
      <c r="D36" s="39">
        <v>0</v>
      </c>
      <c r="E36" s="39">
        <v>0</v>
      </c>
    </row>
    <row r="37" spans="3:5" x14ac:dyDescent="0.3">
      <c r="C37" s="4" t="s">
        <v>26</v>
      </c>
      <c r="D37" s="39">
        <v>642222</v>
      </c>
      <c r="E37" s="39">
        <v>0</v>
      </c>
    </row>
    <row r="38" spans="3:5" x14ac:dyDescent="0.3">
      <c r="C38" s="3" t="s">
        <v>27</v>
      </c>
      <c r="D38" s="38"/>
    </row>
    <row r="39" spans="3:5" x14ac:dyDescent="0.3">
      <c r="C39" s="4" t="s">
        <v>28</v>
      </c>
      <c r="D39" s="39">
        <v>0</v>
      </c>
      <c r="E39" s="39">
        <v>0</v>
      </c>
    </row>
    <row r="40" spans="3:5" x14ac:dyDescent="0.3">
      <c r="C40" s="4" t="s">
        <v>29</v>
      </c>
      <c r="D40" s="39">
        <v>0</v>
      </c>
      <c r="E40" s="39">
        <v>0</v>
      </c>
    </row>
    <row r="41" spans="3:5" x14ac:dyDescent="0.3">
      <c r="C41" s="4" t="s">
        <v>30</v>
      </c>
      <c r="D41" s="39">
        <v>0</v>
      </c>
      <c r="E41" s="39">
        <v>0</v>
      </c>
    </row>
    <row r="42" spans="3:5" x14ac:dyDescent="0.3">
      <c r="C42" s="4" t="s">
        <v>31</v>
      </c>
      <c r="D42" s="39">
        <v>0</v>
      </c>
      <c r="E42" s="39">
        <v>0</v>
      </c>
    </row>
    <row r="43" spans="3:5" x14ac:dyDescent="0.3">
      <c r="C43" s="4" t="s">
        <v>32</v>
      </c>
      <c r="D43" s="39">
        <v>0</v>
      </c>
      <c r="E43" s="39">
        <v>0</v>
      </c>
    </row>
    <row r="44" spans="3:5" x14ac:dyDescent="0.3">
      <c r="C44" s="4" t="s">
        <v>33</v>
      </c>
      <c r="D44" s="39">
        <v>0</v>
      </c>
      <c r="E44" s="39">
        <v>0</v>
      </c>
    </row>
    <row r="45" spans="3:5" x14ac:dyDescent="0.3">
      <c r="C45" s="4" t="s">
        <v>34</v>
      </c>
      <c r="D45" s="39">
        <v>0</v>
      </c>
      <c r="E45" s="39">
        <v>0</v>
      </c>
    </row>
    <row r="46" spans="3:5" x14ac:dyDescent="0.3">
      <c r="C46" s="4" t="s">
        <v>35</v>
      </c>
      <c r="D46" s="39">
        <v>0</v>
      </c>
      <c r="E46" s="39">
        <v>0</v>
      </c>
    </row>
    <row r="47" spans="3:5" x14ac:dyDescent="0.3">
      <c r="C47" s="3" t="s">
        <v>36</v>
      </c>
      <c r="D47" s="38"/>
    </row>
    <row r="48" spans="3:5" x14ac:dyDescent="0.3">
      <c r="C48" s="4" t="s">
        <v>37</v>
      </c>
      <c r="D48" s="39">
        <v>0</v>
      </c>
      <c r="E48" s="39">
        <v>0</v>
      </c>
    </row>
    <row r="49" spans="3:5" x14ac:dyDescent="0.3">
      <c r="C49" s="4" t="s">
        <v>38</v>
      </c>
      <c r="D49" s="39">
        <v>0</v>
      </c>
      <c r="E49" s="39">
        <v>0</v>
      </c>
    </row>
    <row r="50" spans="3:5" x14ac:dyDescent="0.3">
      <c r="C50" s="4" t="s">
        <v>39</v>
      </c>
      <c r="D50" s="39">
        <v>0</v>
      </c>
      <c r="E50" s="39">
        <v>0</v>
      </c>
    </row>
    <row r="51" spans="3:5" x14ac:dyDescent="0.3">
      <c r="C51" s="4" t="s">
        <v>40</v>
      </c>
      <c r="D51" s="39">
        <v>0</v>
      </c>
      <c r="E51" s="39">
        <v>0</v>
      </c>
    </row>
    <row r="52" spans="3:5" x14ac:dyDescent="0.3">
      <c r="C52" s="4" t="s">
        <v>41</v>
      </c>
      <c r="D52" s="39">
        <v>0</v>
      </c>
      <c r="E52" s="39">
        <v>0</v>
      </c>
    </row>
    <row r="53" spans="3:5" x14ac:dyDescent="0.3">
      <c r="C53" s="4" t="s">
        <v>42</v>
      </c>
      <c r="D53" s="39">
        <v>0</v>
      </c>
      <c r="E53" s="39">
        <v>0</v>
      </c>
    </row>
    <row r="54" spans="3:5" x14ac:dyDescent="0.3">
      <c r="C54" s="3" t="s">
        <v>43</v>
      </c>
      <c r="D54" s="38"/>
    </row>
    <row r="55" spans="3:5" x14ac:dyDescent="0.3">
      <c r="C55" s="4" t="s">
        <v>44</v>
      </c>
      <c r="D55" s="39">
        <v>0</v>
      </c>
      <c r="E55" s="39">
        <v>0</v>
      </c>
    </row>
    <row r="56" spans="3:5" x14ac:dyDescent="0.3">
      <c r="C56" s="4" t="s">
        <v>45</v>
      </c>
      <c r="D56" s="39">
        <v>0</v>
      </c>
      <c r="E56" s="39">
        <v>0</v>
      </c>
    </row>
    <row r="57" spans="3:5" x14ac:dyDescent="0.3">
      <c r="C57" s="4" t="s">
        <v>46</v>
      </c>
      <c r="D57" s="39">
        <v>0</v>
      </c>
      <c r="E57" s="39">
        <v>0</v>
      </c>
    </row>
    <row r="58" spans="3:5" x14ac:dyDescent="0.3">
      <c r="C58" s="4" t="s">
        <v>47</v>
      </c>
      <c r="D58" s="39">
        <v>0</v>
      </c>
      <c r="E58" s="39">
        <v>0</v>
      </c>
    </row>
    <row r="59" spans="3:5" x14ac:dyDescent="0.3">
      <c r="C59" s="4" t="s">
        <v>48</v>
      </c>
      <c r="D59" s="39">
        <v>0</v>
      </c>
      <c r="E59" s="39">
        <v>0</v>
      </c>
    </row>
    <row r="60" spans="3:5" x14ac:dyDescent="0.3">
      <c r="C60" s="4" t="s">
        <v>49</v>
      </c>
      <c r="D60" s="39">
        <v>0</v>
      </c>
      <c r="E60" s="39">
        <v>0</v>
      </c>
    </row>
    <row r="61" spans="3:5" x14ac:dyDescent="0.3">
      <c r="C61" s="4" t="s">
        <v>50</v>
      </c>
      <c r="D61" s="39">
        <v>0</v>
      </c>
      <c r="E61" s="39">
        <v>0</v>
      </c>
    </row>
    <row r="62" spans="3:5" x14ac:dyDescent="0.3">
      <c r="C62" s="4" t="s">
        <v>51</v>
      </c>
      <c r="D62" s="39">
        <v>0</v>
      </c>
      <c r="E62" s="39">
        <v>0</v>
      </c>
    </row>
    <row r="63" spans="3:5" x14ac:dyDescent="0.3">
      <c r="C63" s="4" t="s">
        <v>52</v>
      </c>
      <c r="D63" s="39">
        <v>0</v>
      </c>
      <c r="E63" s="39">
        <v>0</v>
      </c>
    </row>
    <row r="64" spans="3:5" x14ac:dyDescent="0.3">
      <c r="C64" s="3" t="s">
        <v>53</v>
      </c>
    </row>
    <row r="65" spans="3:5" x14ac:dyDescent="0.3">
      <c r="C65" s="4" t="s">
        <v>54</v>
      </c>
      <c r="D65" s="39">
        <v>0</v>
      </c>
      <c r="E65" s="39">
        <v>0</v>
      </c>
    </row>
    <row r="66" spans="3:5" x14ac:dyDescent="0.3">
      <c r="C66" s="4" t="s">
        <v>55</v>
      </c>
      <c r="D66" s="39">
        <v>0</v>
      </c>
      <c r="E66" s="39">
        <v>0</v>
      </c>
    </row>
    <row r="67" spans="3:5" x14ac:dyDescent="0.3">
      <c r="C67" s="4" t="s">
        <v>56</v>
      </c>
      <c r="D67" s="39">
        <v>0</v>
      </c>
      <c r="E67" s="39">
        <v>0</v>
      </c>
    </row>
    <row r="68" spans="3:5" x14ac:dyDescent="0.3">
      <c r="C68" s="4" t="s">
        <v>57</v>
      </c>
      <c r="D68" s="39">
        <v>0</v>
      </c>
      <c r="E68" s="39">
        <v>0</v>
      </c>
    </row>
    <row r="69" spans="3:5" x14ac:dyDescent="0.3">
      <c r="C69" s="3" t="s">
        <v>58</v>
      </c>
      <c r="D69" s="38"/>
    </row>
    <row r="70" spans="3:5" x14ac:dyDescent="0.3">
      <c r="C70" s="4" t="s">
        <v>59</v>
      </c>
      <c r="D70" s="39">
        <v>0</v>
      </c>
      <c r="E70" s="39">
        <v>0</v>
      </c>
    </row>
    <row r="71" spans="3:5" x14ac:dyDescent="0.3">
      <c r="C71" s="4" t="s">
        <v>60</v>
      </c>
      <c r="D71" s="39">
        <v>0</v>
      </c>
      <c r="E71" s="39">
        <v>0</v>
      </c>
    </row>
    <row r="72" spans="3:5" x14ac:dyDescent="0.3">
      <c r="C72" s="3" t="s">
        <v>61</v>
      </c>
      <c r="D72" s="38"/>
    </row>
    <row r="73" spans="3:5" x14ac:dyDescent="0.3">
      <c r="C73" s="4" t="s">
        <v>62</v>
      </c>
      <c r="D73" s="39">
        <v>0</v>
      </c>
      <c r="E73" s="39">
        <v>0</v>
      </c>
    </row>
    <row r="74" spans="3:5" x14ac:dyDescent="0.3">
      <c r="C74" s="4" t="s">
        <v>63</v>
      </c>
      <c r="D74" s="39">
        <v>0</v>
      </c>
      <c r="E74" s="39">
        <v>0</v>
      </c>
    </row>
    <row r="75" spans="3:5" x14ac:dyDescent="0.3">
      <c r="C75" s="4" t="s">
        <v>64</v>
      </c>
      <c r="D75" s="39">
        <v>0</v>
      </c>
      <c r="E75" s="39">
        <v>0</v>
      </c>
    </row>
    <row r="76" spans="3:5" x14ac:dyDescent="0.3">
      <c r="C76" s="1" t="s">
        <v>67</v>
      </c>
      <c r="D76" s="48"/>
      <c r="E76" s="48"/>
    </row>
    <row r="77" spans="3:5" x14ac:dyDescent="0.3">
      <c r="C77" s="3" t="s">
        <v>68</v>
      </c>
      <c r="D77" s="38"/>
    </row>
    <row r="78" spans="3:5" x14ac:dyDescent="0.3">
      <c r="C78" s="4" t="s">
        <v>69</v>
      </c>
      <c r="D78" s="39">
        <v>0</v>
      </c>
      <c r="E78" s="39">
        <v>0</v>
      </c>
    </row>
    <row r="79" spans="3:5" x14ac:dyDescent="0.3">
      <c r="C79" s="4" t="s">
        <v>70</v>
      </c>
      <c r="D79" s="39">
        <v>0</v>
      </c>
      <c r="E79" s="39">
        <v>0</v>
      </c>
    </row>
    <row r="80" spans="3:5" x14ac:dyDescent="0.3">
      <c r="C80" s="3" t="s">
        <v>71</v>
      </c>
      <c r="D80" s="38"/>
    </row>
    <row r="81" spans="3:5" x14ac:dyDescent="0.3">
      <c r="C81" s="4" t="s">
        <v>72</v>
      </c>
      <c r="D81" s="39">
        <v>0</v>
      </c>
      <c r="E81" s="39">
        <v>0</v>
      </c>
    </row>
    <row r="82" spans="3:5" x14ac:dyDescent="0.3">
      <c r="C82" s="4" t="s">
        <v>73</v>
      </c>
      <c r="D82" s="39">
        <v>0</v>
      </c>
      <c r="E82" s="39">
        <v>0</v>
      </c>
    </row>
    <row r="83" spans="3:5" x14ac:dyDescent="0.3">
      <c r="C83" s="3" t="s">
        <v>74</v>
      </c>
      <c r="D83" s="38"/>
    </row>
    <row r="84" spans="3:5" x14ac:dyDescent="0.3">
      <c r="C84" s="4" t="s">
        <v>75</v>
      </c>
      <c r="D84" s="39">
        <v>0</v>
      </c>
      <c r="E84" s="39">
        <v>0</v>
      </c>
    </row>
    <row r="85" spans="3:5" x14ac:dyDescent="0.3">
      <c r="C85" s="8" t="s">
        <v>65</v>
      </c>
      <c r="D85" s="49">
        <f>SUM(D13:D84)</f>
        <v>54864887</v>
      </c>
      <c r="E85" s="49">
        <f>SUM(E13:E84)</f>
        <v>0</v>
      </c>
    </row>
    <row r="90" spans="3:5" ht="15" thickBot="1" x14ac:dyDescent="0.35"/>
    <row r="91" spans="3:5" ht="26.25" customHeight="1" thickBot="1" x14ac:dyDescent="0.35">
      <c r="C91" s="25" t="s">
        <v>94</v>
      </c>
    </row>
    <row r="92" spans="3:5" ht="33.75" customHeight="1" thickBot="1" x14ac:dyDescent="0.35">
      <c r="C92" s="23" t="s">
        <v>95</v>
      </c>
    </row>
    <row r="93" spans="3:5" ht="43.8" thickBot="1" x14ac:dyDescent="0.35">
      <c r="C93" s="24" t="s">
        <v>96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85"/>
  <sheetViews>
    <sheetView showGridLines="0" topLeftCell="A64" zoomScaleNormal="100" workbookViewId="0">
      <selection activeCell="A7" sqref="A7:Q7"/>
    </sheetView>
  </sheetViews>
  <sheetFormatPr baseColWidth="10" defaultColWidth="11.44140625" defaultRowHeight="14.4" x14ac:dyDescent="0.3"/>
  <cols>
    <col min="1" max="1" width="93.6640625" bestFit="1" customWidth="1"/>
    <col min="2" max="2" width="17.5546875" style="39" customWidth="1"/>
    <col min="3" max="3" width="16.6640625" style="39" customWidth="1"/>
    <col min="4" max="10" width="14.109375" style="39" bestFit="1" customWidth="1"/>
    <col min="11" max="11" width="13.109375" hidden="1" customWidth="1"/>
    <col min="12" max="12" width="14.109375" style="30" hidden="1" customWidth="1"/>
    <col min="13" max="15" width="0" hidden="1" customWidth="1"/>
    <col min="16" max="16" width="14.6640625" customWidth="1"/>
    <col min="17" max="17" width="16.5546875" customWidth="1"/>
  </cols>
  <sheetData>
    <row r="3" spans="1:18" ht="28.5" customHeight="1" x14ac:dyDescent="0.3">
      <c r="A3" s="61" t="s">
        <v>99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8" ht="21" customHeight="1" x14ac:dyDescent="0.3">
      <c r="A4" s="59" t="s">
        <v>98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8" ht="15.6" x14ac:dyDescent="0.3">
      <c r="A5" s="68">
        <v>2021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8" ht="15.75" customHeight="1" x14ac:dyDescent="0.3">
      <c r="A6" s="63" t="s">
        <v>91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8" ht="15.75" customHeight="1" x14ac:dyDescent="0.3">
      <c r="A7" s="70" t="s">
        <v>102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9" spans="1:18" ht="25.5" customHeight="1" x14ac:dyDescent="0.3">
      <c r="A9" s="65" t="s">
        <v>66</v>
      </c>
      <c r="B9" s="66" t="s">
        <v>93</v>
      </c>
      <c r="C9" s="66" t="s">
        <v>92</v>
      </c>
      <c r="D9" s="71" t="s">
        <v>90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  <c r="Q9" s="74"/>
    </row>
    <row r="10" spans="1:18" x14ac:dyDescent="0.3">
      <c r="A10" s="65"/>
      <c r="B10" s="67"/>
      <c r="C10" s="67"/>
      <c r="D10" s="37" t="s">
        <v>78</v>
      </c>
      <c r="E10" s="37" t="s">
        <v>79</v>
      </c>
      <c r="F10" s="37" t="s">
        <v>80</v>
      </c>
      <c r="G10" s="37" t="s">
        <v>81</v>
      </c>
      <c r="H10" s="41" t="s">
        <v>82</v>
      </c>
      <c r="I10" s="37" t="s">
        <v>83</v>
      </c>
      <c r="J10" s="41" t="s">
        <v>84</v>
      </c>
      <c r="K10" s="14" t="s">
        <v>85</v>
      </c>
      <c r="L10" s="14" t="s">
        <v>86</v>
      </c>
      <c r="M10" s="14" t="s">
        <v>87</v>
      </c>
      <c r="N10" s="14" t="s">
        <v>88</v>
      </c>
      <c r="O10" s="15" t="s">
        <v>89</v>
      </c>
      <c r="P10" s="15" t="s">
        <v>105</v>
      </c>
      <c r="Q10" s="14" t="s">
        <v>77</v>
      </c>
    </row>
    <row r="11" spans="1:18" x14ac:dyDescent="0.3">
      <c r="A11" s="1" t="s">
        <v>0</v>
      </c>
      <c r="B11" s="48"/>
      <c r="C11" s="48"/>
      <c r="D11" s="36">
        <v>1143967.3600000001</v>
      </c>
      <c r="E11" s="36">
        <v>1183209.96</v>
      </c>
      <c r="F11" s="36">
        <v>2478870.39</v>
      </c>
      <c r="G11" s="36">
        <v>2547794.58</v>
      </c>
      <c r="H11" s="36">
        <v>1604288.9</v>
      </c>
      <c r="I11" s="36">
        <v>2352195.7799999998</v>
      </c>
      <c r="J11" s="36">
        <v>1969983.29</v>
      </c>
      <c r="K11" s="34"/>
      <c r="L11" s="29"/>
      <c r="M11" s="2"/>
      <c r="N11" s="2"/>
      <c r="O11" s="2"/>
      <c r="P11" s="52">
        <v>1701726.69</v>
      </c>
      <c r="Q11" s="46">
        <f>+D11+E11+F11+G11+H11+I11+J11+P11</f>
        <v>14982036.950000001</v>
      </c>
    </row>
    <row r="12" spans="1:18" x14ac:dyDescent="0.3">
      <c r="A12" s="3" t="s">
        <v>1</v>
      </c>
      <c r="B12" s="38"/>
      <c r="C12" s="38"/>
      <c r="D12" s="38">
        <f>+D13+D14+D17</f>
        <v>1143967.3599999999</v>
      </c>
      <c r="E12" s="38">
        <f>+E13+E14+E17</f>
        <v>1183209.96</v>
      </c>
      <c r="F12" s="38">
        <f>+F13+F14+F17</f>
        <v>1718709.6</v>
      </c>
      <c r="G12" s="38">
        <f>+G13+G14+G17</f>
        <v>1563895.84</v>
      </c>
      <c r="H12" s="38">
        <v>1370745.28</v>
      </c>
      <c r="I12" s="38">
        <v>1305942.72</v>
      </c>
      <c r="J12" s="38">
        <v>1293723.02</v>
      </c>
      <c r="K12" s="35"/>
      <c r="P12" s="51">
        <v>1335622.8500000001</v>
      </c>
      <c r="Q12" s="58">
        <f>+D12+E12+F12+G12+H12+I12+J12+P12</f>
        <v>10915816.629999999</v>
      </c>
    </row>
    <row r="13" spans="1:18" x14ac:dyDescent="0.3">
      <c r="A13" s="4" t="s">
        <v>2</v>
      </c>
      <c r="B13" s="39">
        <v>29077080</v>
      </c>
      <c r="C13" s="39">
        <v>0</v>
      </c>
      <c r="D13" s="39">
        <v>899000</v>
      </c>
      <c r="E13" s="39">
        <v>933000</v>
      </c>
      <c r="F13" s="39">
        <v>1425500</v>
      </c>
      <c r="G13" s="39">
        <v>1255500</v>
      </c>
      <c r="H13" s="39">
        <v>1079000</v>
      </c>
      <c r="I13" s="39">
        <v>1022500</v>
      </c>
      <c r="J13" s="39">
        <v>929500</v>
      </c>
      <c r="K13" s="39">
        <v>929500</v>
      </c>
      <c r="L13" s="39">
        <v>929500</v>
      </c>
      <c r="M13" s="39">
        <v>929500</v>
      </c>
      <c r="N13" s="39">
        <v>929500</v>
      </c>
      <c r="O13" s="39">
        <v>929500</v>
      </c>
      <c r="P13" s="55">
        <v>1004500</v>
      </c>
      <c r="Q13" s="42"/>
    </row>
    <row r="14" spans="1:18" x14ac:dyDescent="0.3">
      <c r="A14" s="4" t="s">
        <v>3</v>
      </c>
      <c r="B14" s="39">
        <v>4800000</v>
      </c>
      <c r="C14" s="39">
        <v>0</v>
      </c>
      <c r="D14" s="39">
        <v>109000</v>
      </c>
      <c r="E14" s="39">
        <v>109000</v>
      </c>
      <c r="F14" s="39">
        <v>109000</v>
      </c>
      <c r="G14" s="39">
        <v>119000</v>
      </c>
      <c r="H14" s="39">
        <v>129000</v>
      </c>
      <c r="I14" s="39">
        <v>129000</v>
      </c>
      <c r="J14" s="39">
        <v>224000</v>
      </c>
      <c r="K14" s="39">
        <v>224000</v>
      </c>
      <c r="L14" s="39">
        <v>224000</v>
      </c>
      <c r="M14" s="39">
        <v>224000</v>
      </c>
      <c r="N14" s="39">
        <v>224000</v>
      </c>
      <c r="O14" s="39">
        <v>224000</v>
      </c>
      <c r="P14" s="55">
        <v>179000</v>
      </c>
      <c r="Q14" s="42"/>
    </row>
    <row r="15" spans="1:18" x14ac:dyDescent="0.3">
      <c r="A15" s="4" t="s">
        <v>4</v>
      </c>
      <c r="B15" s="39">
        <v>0</v>
      </c>
      <c r="C15" s="39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35"/>
      <c r="P15" s="54"/>
      <c r="Q15" s="42"/>
      <c r="R15" s="16"/>
    </row>
    <row r="16" spans="1:18" x14ac:dyDescent="0.3">
      <c r="A16" s="4" t="s">
        <v>5</v>
      </c>
      <c r="B16" s="39">
        <v>0</v>
      </c>
      <c r="C16" s="39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35"/>
      <c r="P16" s="54"/>
      <c r="Q16" s="27"/>
    </row>
    <row r="17" spans="1:17" x14ac:dyDescent="0.3">
      <c r="A17" s="4" t="s">
        <v>6</v>
      </c>
      <c r="B17" s="39">
        <v>3645585</v>
      </c>
      <c r="C17" s="39">
        <v>0</v>
      </c>
      <c r="D17" s="39">
        <v>135967.35999999999</v>
      </c>
      <c r="E17" s="39">
        <v>141209.96</v>
      </c>
      <c r="F17" s="39">
        <v>184209.6</v>
      </c>
      <c r="G17" s="39">
        <v>189395.84</v>
      </c>
      <c r="H17" s="39">
        <v>162745.28</v>
      </c>
      <c r="I17" s="39">
        <v>154442.72</v>
      </c>
      <c r="J17" s="39">
        <v>140223.01999999999</v>
      </c>
      <c r="K17" s="35"/>
      <c r="P17" s="53" t="s">
        <v>104</v>
      </c>
      <c r="Q17" s="27"/>
    </row>
    <row r="18" spans="1:17" x14ac:dyDescent="0.3">
      <c r="A18" s="3" t="s">
        <v>7</v>
      </c>
      <c r="B18" s="38"/>
      <c r="C18" s="39">
        <v>0</v>
      </c>
      <c r="D18" s="39">
        <v>0</v>
      </c>
      <c r="E18" s="39">
        <v>0</v>
      </c>
      <c r="F18" s="38">
        <v>769160.79</v>
      </c>
      <c r="G18" s="38">
        <v>338191.14</v>
      </c>
      <c r="H18" s="38">
        <v>233543.62</v>
      </c>
      <c r="I18" s="38">
        <f>+I19+I21+I24+I25+I26</f>
        <v>580754.30999999994</v>
      </c>
      <c r="J18" s="38">
        <v>672950.37</v>
      </c>
      <c r="K18" s="35"/>
      <c r="L18" s="44"/>
      <c r="P18" s="56">
        <v>366103.84</v>
      </c>
      <c r="Q18" s="57">
        <f>+F18+G18+H18+I18+J18+P18</f>
        <v>2960704.0700000003</v>
      </c>
    </row>
    <row r="19" spans="1:17" x14ac:dyDescent="0.3">
      <c r="A19" s="4" t="s">
        <v>8</v>
      </c>
      <c r="B19" s="39">
        <v>2400000</v>
      </c>
      <c r="C19" s="39">
        <v>0</v>
      </c>
      <c r="D19" s="39">
        <v>0</v>
      </c>
      <c r="E19" s="39">
        <v>0</v>
      </c>
      <c r="F19" s="39">
        <v>495160.79</v>
      </c>
      <c r="G19" s="39">
        <v>186491.14</v>
      </c>
      <c r="H19" s="40"/>
      <c r="I19" s="39">
        <v>387343.18</v>
      </c>
      <c r="J19" s="39">
        <v>91460.89</v>
      </c>
      <c r="K19" s="35"/>
      <c r="P19" s="55">
        <v>194245.04</v>
      </c>
      <c r="Q19" s="27"/>
    </row>
    <row r="20" spans="1:17" x14ac:dyDescent="0.3">
      <c r="A20" s="4" t="s">
        <v>9</v>
      </c>
      <c r="B20" s="39">
        <v>0</v>
      </c>
      <c r="C20" s="39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5"/>
      <c r="P20" s="39"/>
      <c r="Q20" s="27"/>
    </row>
    <row r="21" spans="1:17" x14ac:dyDescent="0.3">
      <c r="A21" s="4" t="s">
        <v>10</v>
      </c>
      <c r="B21" s="39">
        <v>0</v>
      </c>
      <c r="C21" s="39">
        <v>0</v>
      </c>
      <c r="D21" s="40">
        <v>0</v>
      </c>
      <c r="E21" s="40">
        <v>0</v>
      </c>
      <c r="F21" s="39">
        <v>274000</v>
      </c>
      <c r="G21" s="39">
        <v>151700</v>
      </c>
      <c r="H21" s="39">
        <v>161700</v>
      </c>
      <c r="I21" s="39">
        <v>144100</v>
      </c>
      <c r="J21" s="39">
        <v>143900</v>
      </c>
      <c r="K21" s="35"/>
      <c r="P21" s="55">
        <v>162750</v>
      </c>
      <c r="Q21" s="27"/>
    </row>
    <row r="22" spans="1:17" x14ac:dyDescent="0.3">
      <c r="A22" s="4" t="s">
        <v>11</v>
      </c>
      <c r="B22" s="39">
        <v>0</v>
      </c>
      <c r="C22" s="39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35"/>
      <c r="P22" s="39"/>
      <c r="Q22" s="27"/>
    </row>
    <row r="23" spans="1:17" x14ac:dyDescent="0.3">
      <c r="A23" s="4" t="s">
        <v>12</v>
      </c>
      <c r="B23" s="39">
        <v>7500000</v>
      </c>
      <c r="C23" s="39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35"/>
      <c r="P23" s="39"/>
      <c r="Q23" s="27"/>
    </row>
    <row r="24" spans="1:17" x14ac:dyDescent="0.3">
      <c r="A24" s="4" t="s">
        <v>13</v>
      </c>
      <c r="C24" s="39">
        <v>0</v>
      </c>
      <c r="D24" s="40">
        <v>0</v>
      </c>
      <c r="E24" s="40">
        <v>0</v>
      </c>
      <c r="F24" s="40">
        <v>0</v>
      </c>
      <c r="G24" s="40">
        <v>0</v>
      </c>
      <c r="H24" s="39">
        <v>71843.62</v>
      </c>
      <c r="I24" s="39">
        <v>7076.57</v>
      </c>
      <c r="J24" s="39">
        <v>337726.08</v>
      </c>
      <c r="K24" s="35"/>
      <c r="P24" s="55">
        <v>9108.7999999999993</v>
      </c>
      <c r="Q24" s="27"/>
    </row>
    <row r="25" spans="1:17" x14ac:dyDescent="0.3">
      <c r="A25" s="4" t="s">
        <v>14</v>
      </c>
      <c r="B25" s="39">
        <v>1000000</v>
      </c>
      <c r="C25" s="39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39">
        <v>9194.56</v>
      </c>
      <c r="J25" s="39">
        <v>99863.4</v>
      </c>
      <c r="K25" s="35"/>
      <c r="P25" s="39"/>
      <c r="Q25" s="27"/>
    </row>
    <row r="26" spans="1:17" x14ac:dyDescent="0.3">
      <c r="A26" s="4" t="s">
        <v>15</v>
      </c>
      <c r="B26" s="39">
        <v>1000000</v>
      </c>
      <c r="C26" s="39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33040</v>
      </c>
      <c r="K26" s="35"/>
      <c r="P26" s="39"/>
      <c r="Q26" s="27"/>
    </row>
    <row r="27" spans="1:17" x14ac:dyDescent="0.3">
      <c r="A27" s="4" t="s">
        <v>16</v>
      </c>
      <c r="B27" s="39">
        <v>1500000</v>
      </c>
      <c r="C27" s="39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K27" s="35"/>
      <c r="P27" s="39"/>
      <c r="Q27" s="27"/>
    </row>
    <row r="28" spans="1:17" x14ac:dyDescent="0.3">
      <c r="A28" s="3" t="s">
        <v>17</v>
      </c>
      <c r="B28" s="38"/>
      <c r="C28" s="39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38">
        <v>465498.75</v>
      </c>
      <c r="J28" s="38">
        <v>3309.9</v>
      </c>
      <c r="K28" s="35"/>
      <c r="P28" s="39"/>
      <c r="Q28" s="43">
        <f>+I28+J28</f>
        <v>468808.65</v>
      </c>
    </row>
    <row r="29" spans="1:17" x14ac:dyDescent="0.3">
      <c r="A29" s="4" t="s">
        <v>18</v>
      </c>
      <c r="B29" s="39">
        <v>500000</v>
      </c>
      <c r="C29" s="39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39">
        <v>5447.79</v>
      </c>
      <c r="J29" s="39">
        <v>0</v>
      </c>
      <c r="K29" s="35"/>
      <c r="P29" s="39"/>
      <c r="Q29" s="27"/>
    </row>
    <row r="30" spans="1:17" x14ac:dyDescent="0.3">
      <c r="A30" s="4" t="s">
        <v>19</v>
      </c>
      <c r="B30" s="39">
        <v>0</v>
      </c>
      <c r="C30" s="39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J30" s="39">
        <v>0</v>
      </c>
      <c r="K30" s="35"/>
      <c r="P30" s="39"/>
      <c r="Q30" s="27"/>
    </row>
    <row r="31" spans="1:17" x14ac:dyDescent="0.3">
      <c r="A31" s="4" t="s">
        <v>20</v>
      </c>
      <c r="B31" s="39">
        <v>1000000</v>
      </c>
      <c r="C31" s="39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39">
        <v>22589.57</v>
      </c>
      <c r="J31" s="39">
        <v>0</v>
      </c>
      <c r="K31" s="35"/>
      <c r="P31" s="39"/>
      <c r="Q31" s="27"/>
    </row>
    <row r="32" spans="1:17" x14ac:dyDescent="0.3">
      <c r="A32" s="4" t="s">
        <v>21</v>
      </c>
      <c r="B32" s="39">
        <v>0</v>
      </c>
      <c r="C32" s="39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J32" s="39">
        <v>0</v>
      </c>
      <c r="K32" s="35"/>
      <c r="P32" s="39"/>
      <c r="Q32" s="27"/>
    </row>
    <row r="33" spans="1:17" x14ac:dyDescent="0.3">
      <c r="A33" s="4" t="s">
        <v>22</v>
      </c>
      <c r="B33" s="39">
        <v>0</v>
      </c>
      <c r="C33" s="39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39">
        <v>41421.68</v>
      </c>
      <c r="J33" s="39">
        <v>0</v>
      </c>
      <c r="K33" s="35"/>
      <c r="P33" s="39"/>
      <c r="Q33" s="27"/>
    </row>
    <row r="34" spans="1:17" x14ac:dyDescent="0.3">
      <c r="A34" s="4" t="s">
        <v>23</v>
      </c>
      <c r="B34" s="39">
        <v>0</v>
      </c>
      <c r="C34" s="39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J34" s="39">
        <v>0</v>
      </c>
      <c r="K34" s="35"/>
      <c r="P34" s="39"/>
      <c r="Q34" s="27"/>
    </row>
    <row r="35" spans="1:17" x14ac:dyDescent="0.3">
      <c r="A35" s="4" t="s">
        <v>24</v>
      </c>
      <c r="B35" s="39">
        <v>1800000</v>
      </c>
      <c r="C35" s="39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39">
        <v>390000</v>
      </c>
      <c r="J35" s="39">
        <v>0</v>
      </c>
      <c r="K35" s="35"/>
      <c r="P35" s="39"/>
      <c r="Q35" s="27"/>
    </row>
    <row r="36" spans="1:17" x14ac:dyDescent="0.3">
      <c r="A36" s="4" t="s">
        <v>25</v>
      </c>
      <c r="B36" s="39">
        <v>0</v>
      </c>
      <c r="C36" s="39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J36" s="39">
        <v>0</v>
      </c>
      <c r="K36" s="35"/>
      <c r="P36" s="39"/>
      <c r="Q36" s="27"/>
    </row>
    <row r="37" spans="1:17" x14ac:dyDescent="0.3">
      <c r="A37" s="4" t="s">
        <v>26</v>
      </c>
      <c r="B37" s="39">
        <v>642222</v>
      </c>
      <c r="C37" s="39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5">
        <v>6039.71</v>
      </c>
      <c r="J37" s="39">
        <v>0</v>
      </c>
      <c r="K37" s="35"/>
      <c r="P37" s="39"/>
      <c r="Q37" s="27"/>
    </row>
    <row r="38" spans="1:17" x14ac:dyDescent="0.3">
      <c r="A38" s="3" t="s">
        <v>27</v>
      </c>
      <c r="B38" s="38"/>
      <c r="C38" s="39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39">
        <v>0</v>
      </c>
      <c r="K38" s="35"/>
      <c r="P38" s="39"/>
      <c r="Q38" s="27"/>
    </row>
    <row r="39" spans="1:17" x14ac:dyDescent="0.3">
      <c r="A39" s="4" t="s">
        <v>28</v>
      </c>
      <c r="B39" s="39">
        <v>0</v>
      </c>
      <c r="C39" s="39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39">
        <v>0</v>
      </c>
      <c r="K39" s="35"/>
      <c r="P39" s="39"/>
      <c r="Q39" s="27"/>
    </row>
    <row r="40" spans="1:17" x14ac:dyDescent="0.3">
      <c r="A40" s="4" t="s">
        <v>29</v>
      </c>
      <c r="B40" s="39">
        <v>0</v>
      </c>
      <c r="C40" s="39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39">
        <v>0</v>
      </c>
      <c r="K40" s="35"/>
      <c r="P40" s="39"/>
      <c r="Q40" s="27"/>
    </row>
    <row r="41" spans="1:17" x14ac:dyDescent="0.3">
      <c r="A41" s="4" t="s">
        <v>30</v>
      </c>
      <c r="B41" s="39">
        <v>0</v>
      </c>
      <c r="C41" s="39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39">
        <v>0</v>
      </c>
      <c r="K41" s="35"/>
      <c r="P41" s="39"/>
      <c r="Q41" s="27"/>
    </row>
    <row r="42" spans="1:17" x14ac:dyDescent="0.3">
      <c r="A42" s="4" t="s">
        <v>31</v>
      </c>
      <c r="B42" s="39">
        <v>0</v>
      </c>
      <c r="C42" s="39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39">
        <v>0</v>
      </c>
      <c r="K42" s="35"/>
      <c r="P42" s="39"/>
      <c r="Q42" s="27"/>
    </row>
    <row r="43" spans="1:17" x14ac:dyDescent="0.3">
      <c r="A43" s="4" t="s">
        <v>32</v>
      </c>
      <c r="B43" s="39">
        <v>0</v>
      </c>
      <c r="C43" s="39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39">
        <v>0</v>
      </c>
      <c r="K43" s="35"/>
      <c r="P43" s="39"/>
      <c r="Q43" s="27"/>
    </row>
    <row r="44" spans="1:17" x14ac:dyDescent="0.3">
      <c r="A44" s="4" t="s">
        <v>33</v>
      </c>
      <c r="B44" s="39">
        <v>0</v>
      </c>
      <c r="C44" s="39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39">
        <v>0</v>
      </c>
      <c r="K44" s="35"/>
      <c r="P44" s="39"/>
      <c r="Q44" s="27"/>
    </row>
    <row r="45" spans="1:17" x14ac:dyDescent="0.3">
      <c r="A45" s="4" t="s">
        <v>34</v>
      </c>
      <c r="B45" s="39">
        <v>0</v>
      </c>
      <c r="C45" s="39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39">
        <v>0</v>
      </c>
      <c r="K45" s="35"/>
      <c r="P45" s="39"/>
      <c r="Q45" s="27"/>
    </row>
    <row r="46" spans="1:17" x14ac:dyDescent="0.3">
      <c r="A46" s="4" t="s">
        <v>35</v>
      </c>
      <c r="B46" s="39">
        <v>0</v>
      </c>
      <c r="C46" s="39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39">
        <v>0</v>
      </c>
      <c r="K46" s="35"/>
      <c r="P46" s="39"/>
      <c r="Q46" s="27"/>
    </row>
    <row r="47" spans="1:17" x14ac:dyDescent="0.3">
      <c r="A47" s="3" t="s">
        <v>36</v>
      </c>
      <c r="B47" s="38"/>
      <c r="C47" s="39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39">
        <v>0</v>
      </c>
      <c r="K47" s="35"/>
      <c r="P47" s="39"/>
      <c r="Q47" s="27"/>
    </row>
    <row r="48" spans="1:17" x14ac:dyDescent="0.3">
      <c r="A48" s="4" t="s">
        <v>37</v>
      </c>
      <c r="B48" s="39">
        <v>0</v>
      </c>
      <c r="C48" s="39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39">
        <v>0</v>
      </c>
      <c r="K48" s="35"/>
      <c r="P48" s="39"/>
      <c r="Q48" s="27"/>
    </row>
    <row r="49" spans="1:17" x14ac:dyDescent="0.3">
      <c r="A49" s="4" t="s">
        <v>38</v>
      </c>
      <c r="B49" s="39">
        <v>0</v>
      </c>
      <c r="C49" s="39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39">
        <v>0</v>
      </c>
      <c r="K49" s="35"/>
      <c r="P49" s="39"/>
      <c r="Q49" s="27"/>
    </row>
    <row r="50" spans="1:17" x14ac:dyDescent="0.3">
      <c r="A50" s="4" t="s">
        <v>39</v>
      </c>
      <c r="B50" s="39">
        <v>0</v>
      </c>
      <c r="C50" s="39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39">
        <v>0</v>
      </c>
      <c r="K50" s="35"/>
      <c r="P50" s="39"/>
      <c r="Q50" s="27"/>
    </row>
    <row r="51" spans="1:17" x14ac:dyDescent="0.3">
      <c r="A51" s="4" t="s">
        <v>40</v>
      </c>
      <c r="B51" s="39">
        <v>0</v>
      </c>
      <c r="C51" s="39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39">
        <v>0</v>
      </c>
      <c r="K51" s="35"/>
      <c r="P51" s="39"/>
      <c r="Q51" s="27"/>
    </row>
    <row r="52" spans="1:17" x14ac:dyDescent="0.3">
      <c r="A52" s="4" t="s">
        <v>41</v>
      </c>
      <c r="B52" s="39">
        <v>0</v>
      </c>
      <c r="C52" s="39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39">
        <v>0</v>
      </c>
      <c r="K52" s="35"/>
      <c r="P52" s="39"/>
      <c r="Q52" s="27"/>
    </row>
    <row r="53" spans="1:17" x14ac:dyDescent="0.3">
      <c r="A53" s="4" t="s">
        <v>42</v>
      </c>
      <c r="B53" s="39">
        <v>0</v>
      </c>
      <c r="C53" s="39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39">
        <v>0</v>
      </c>
      <c r="K53" s="35"/>
      <c r="P53" s="39"/>
      <c r="Q53" s="27"/>
    </row>
    <row r="54" spans="1:17" x14ac:dyDescent="0.3">
      <c r="A54" s="3" t="s">
        <v>43</v>
      </c>
      <c r="B54" s="38"/>
      <c r="C54" s="39">
        <v>0</v>
      </c>
      <c r="D54" s="40">
        <v>0</v>
      </c>
      <c r="E54" s="40">
        <v>0</v>
      </c>
      <c r="F54" s="40">
        <v>0</v>
      </c>
      <c r="G54" s="38">
        <v>645707.6</v>
      </c>
      <c r="H54" s="40">
        <v>0</v>
      </c>
      <c r="I54" s="40">
        <v>0</v>
      </c>
      <c r="J54" s="39">
        <v>0</v>
      </c>
      <c r="K54" s="35"/>
      <c r="P54" s="39"/>
      <c r="Q54" s="43">
        <f>+G54</f>
        <v>645707.6</v>
      </c>
    </row>
    <row r="55" spans="1:17" x14ac:dyDescent="0.3">
      <c r="A55" s="4" t="s">
        <v>44</v>
      </c>
      <c r="B55" s="39">
        <v>0</v>
      </c>
      <c r="C55" s="39">
        <v>0</v>
      </c>
      <c r="D55" s="40">
        <v>0</v>
      </c>
      <c r="E55" s="40">
        <v>0</v>
      </c>
      <c r="F55" s="40">
        <v>0</v>
      </c>
      <c r="G55" s="39">
        <v>400633.59999999998</v>
      </c>
      <c r="H55" s="40">
        <v>0</v>
      </c>
      <c r="I55" s="40">
        <v>0</v>
      </c>
      <c r="J55" s="39">
        <v>0</v>
      </c>
      <c r="K55" s="35"/>
      <c r="P55" s="39"/>
      <c r="Q55" s="27"/>
    </row>
    <row r="56" spans="1:17" x14ac:dyDescent="0.3">
      <c r="A56" s="4" t="s">
        <v>45</v>
      </c>
      <c r="B56" s="39">
        <v>0</v>
      </c>
      <c r="C56" s="39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39">
        <v>0</v>
      </c>
      <c r="K56" s="35"/>
      <c r="P56" s="39"/>
      <c r="Q56" s="27"/>
    </row>
    <row r="57" spans="1:17" x14ac:dyDescent="0.3">
      <c r="A57" s="4" t="s">
        <v>46</v>
      </c>
      <c r="B57" s="39">
        <v>0</v>
      </c>
      <c r="C57" s="39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39">
        <v>0</v>
      </c>
      <c r="K57" s="35"/>
      <c r="P57" s="39"/>
      <c r="Q57" s="27"/>
    </row>
    <row r="58" spans="1:17" x14ac:dyDescent="0.3">
      <c r="A58" s="4" t="s">
        <v>47</v>
      </c>
      <c r="B58" s="39">
        <v>0</v>
      </c>
      <c r="C58" s="39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39">
        <v>0</v>
      </c>
      <c r="K58" s="35"/>
      <c r="P58" s="39"/>
      <c r="Q58" s="27"/>
    </row>
    <row r="59" spans="1:17" x14ac:dyDescent="0.3">
      <c r="A59" s="4" t="s">
        <v>48</v>
      </c>
      <c r="B59" s="39">
        <v>0</v>
      </c>
      <c r="C59" s="39">
        <v>0</v>
      </c>
      <c r="D59" s="40">
        <v>0</v>
      </c>
      <c r="E59" s="40">
        <v>0</v>
      </c>
      <c r="F59" s="40">
        <v>0</v>
      </c>
      <c r="G59" s="39">
        <v>245074</v>
      </c>
      <c r="H59" s="40">
        <v>0</v>
      </c>
      <c r="I59" s="40">
        <v>0</v>
      </c>
      <c r="J59" s="39">
        <v>0</v>
      </c>
      <c r="K59" s="35"/>
      <c r="P59" s="39"/>
      <c r="Q59" s="27"/>
    </row>
    <row r="60" spans="1:17" x14ac:dyDescent="0.3">
      <c r="A60" s="4" t="s">
        <v>49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5"/>
      <c r="P60" s="39"/>
      <c r="Q60" s="27"/>
    </row>
    <row r="61" spans="1:17" x14ac:dyDescent="0.3">
      <c r="A61" s="4" t="s">
        <v>50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5"/>
      <c r="P61" s="39"/>
      <c r="Q61" s="27"/>
    </row>
    <row r="62" spans="1:17" x14ac:dyDescent="0.3">
      <c r="A62" s="4" t="s">
        <v>51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5"/>
      <c r="P62" s="39"/>
      <c r="Q62" s="27"/>
    </row>
    <row r="63" spans="1:17" x14ac:dyDescent="0.3">
      <c r="A63" s="4" t="s">
        <v>52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5"/>
      <c r="P63" s="39"/>
      <c r="Q63" s="27"/>
    </row>
    <row r="64" spans="1:17" x14ac:dyDescent="0.3">
      <c r="A64" s="3" t="s">
        <v>53</v>
      </c>
      <c r="C64" s="39">
        <v>0</v>
      </c>
      <c r="K64" s="35"/>
      <c r="P64" s="39"/>
      <c r="Q64" s="27"/>
    </row>
    <row r="65" spans="1:17" x14ac:dyDescent="0.3">
      <c r="A65" s="4" t="s">
        <v>54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5"/>
      <c r="P65" s="39"/>
      <c r="Q65" s="27"/>
    </row>
    <row r="66" spans="1:17" x14ac:dyDescent="0.3">
      <c r="A66" s="4" t="s">
        <v>55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5"/>
      <c r="P66" s="39"/>
      <c r="Q66" s="27"/>
    </row>
    <row r="67" spans="1:17" x14ac:dyDescent="0.3">
      <c r="A67" s="4" t="s">
        <v>56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5"/>
      <c r="P67" s="39"/>
      <c r="Q67" s="27"/>
    </row>
    <row r="68" spans="1:17" x14ac:dyDescent="0.3">
      <c r="A68" s="4" t="s">
        <v>57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5"/>
      <c r="P68" s="39"/>
      <c r="Q68" s="27"/>
    </row>
    <row r="69" spans="1:17" x14ac:dyDescent="0.3">
      <c r="A69" s="3" t="s">
        <v>58</v>
      </c>
      <c r="B69" s="38"/>
      <c r="C69" s="39">
        <v>0</v>
      </c>
      <c r="K69" s="35"/>
      <c r="P69" s="39"/>
      <c r="Q69" s="27"/>
    </row>
    <row r="70" spans="1:17" x14ac:dyDescent="0.3">
      <c r="A70" s="4" t="s">
        <v>59</v>
      </c>
      <c r="B70" s="39">
        <v>0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5"/>
      <c r="P70" s="39"/>
      <c r="Q70" s="27"/>
    </row>
    <row r="71" spans="1:17" x14ac:dyDescent="0.3">
      <c r="A71" s="4" t="s">
        <v>60</v>
      </c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5"/>
      <c r="P71" s="39"/>
      <c r="Q71" s="27"/>
    </row>
    <row r="72" spans="1:17" x14ac:dyDescent="0.3">
      <c r="A72" s="32" t="s">
        <v>61</v>
      </c>
      <c r="B72" s="38"/>
      <c r="C72" s="39">
        <v>0</v>
      </c>
      <c r="D72" s="40"/>
      <c r="K72" s="35"/>
      <c r="P72" s="39"/>
      <c r="Q72" s="27"/>
    </row>
    <row r="73" spans="1:17" x14ac:dyDescent="0.3">
      <c r="A73" s="33" t="s">
        <v>62</v>
      </c>
      <c r="B73" s="39">
        <v>0</v>
      </c>
      <c r="C73" s="39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35"/>
      <c r="P73" s="39"/>
      <c r="Q73" s="27"/>
    </row>
    <row r="74" spans="1:17" x14ac:dyDescent="0.3">
      <c r="A74" s="33" t="s">
        <v>63</v>
      </c>
      <c r="B74" s="39">
        <v>0</v>
      </c>
      <c r="C74" s="39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35"/>
      <c r="P74" s="39"/>
      <c r="Q74" s="27"/>
    </row>
    <row r="75" spans="1:17" x14ac:dyDescent="0.3">
      <c r="A75" s="33" t="s">
        <v>64</v>
      </c>
      <c r="B75" s="39">
        <v>0</v>
      </c>
      <c r="C75" s="39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35"/>
      <c r="P75" s="39"/>
      <c r="Q75" s="27"/>
    </row>
    <row r="76" spans="1:17" x14ac:dyDescent="0.3">
      <c r="A76" s="1" t="s">
        <v>67</v>
      </c>
      <c r="B76" s="39">
        <v>0</v>
      </c>
      <c r="C76" s="39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35"/>
      <c r="P76" s="39"/>
      <c r="Q76" s="26"/>
    </row>
    <row r="77" spans="1:17" x14ac:dyDescent="0.3">
      <c r="A77" s="3" t="s">
        <v>68</v>
      </c>
      <c r="B77" s="38"/>
      <c r="C77" s="39">
        <v>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35"/>
      <c r="P77" s="39"/>
      <c r="Q77" s="27"/>
    </row>
    <row r="78" spans="1:17" x14ac:dyDescent="0.3">
      <c r="A78" s="4" t="s">
        <v>69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5"/>
      <c r="P78" s="39"/>
      <c r="Q78" s="27"/>
    </row>
    <row r="79" spans="1:17" x14ac:dyDescent="0.3">
      <c r="A79" s="4" t="s">
        <v>70</v>
      </c>
      <c r="B79" s="39">
        <v>0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5"/>
      <c r="P79" s="39"/>
      <c r="Q79" s="27"/>
    </row>
    <row r="80" spans="1:17" x14ac:dyDescent="0.3">
      <c r="A80" s="3" t="s">
        <v>71</v>
      </c>
      <c r="B80" s="38"/>
      <c r="C80" s="39">
        <v>0</v>
      </c>
      <c r="K80" s="35"/>
      <c r="P80" s="39"/>
      <c r="Q80" s="27"/>
    </row>
    <row r="81" spans="1:17" x14ac:dyDescent="0.3">
      <c r="A81" s="4" t="s">
        <v>72</v>
      </c>
      <c r="B81" s="39">
        <v>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5"/>
      <c r="P81" s="39"/>
      <c r="Q81" s="27"/>
    </row>
    <row r="82" spans="1:17" x14ac:dyDescent="0.3">
      <c r="A82" s="4" t="s">
        <v>73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5"/>
      <c r="P82" s="39"/>
      <c r="Q82" s="27"/>
    </row>
    <row r="83" spans="1:17" x14ac:dyDescent="0.3">
      <c r="A83" s="3" t="s">
        <v>74</v>
      </c>
      <c r="B83" s="39">
        <v>0</v>
      </c>
      <c r="C83" s="39">
        <v>0</v>
      </c>
      <c r="K83" s="35"/>
      <c r="P83" s="39"/>
      <c r="Q83" s="27"/>
    </row>
    <row r="84" spans="1:17" x14ac:dyDescent="0.3">
      <c r="A84" s="4" t="s">
        <v>75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5"/>
      <c r="P84" s="39"/>
      <c r="Q84" s="27"/>
    </row>
    <row r="85" spans="1:17" x14ac:dyDescent="0.3">
      <c r="A85" s="8" t="s">
        <v>65</v>
      </c>
      <c r="B85" s="49">
        <f>SUM(B13:B84)</f>
        <v>54864887</v>
      </c>
      <c r="C85" s="47">
        <v>0</v>
      </c>
      <c r="D85" s="47">
        <v>1143967.3600000001</v>
      </c>
      <c r="E85" s="47">
        <v>1183209.96</v>
      </c>
      <c r="F85" s="47">
        <v>2478870.39</v>
      </c>
      <c r="G85" s="47">
        <v>2547794.58</v>
      </c>
      <c r="H85" s="47">
        <v>1604288.9</v>
      </c>
      <c r="I85" s="47">
        <v>2352195.7799999998</v>
      </c>
      <c r="J85" s="47">
        <v>1969983.29</v>
      </c>
      <c r="K85" s="47">
        <v>1969983.29</v>
      </c>
      <c r="L85" s="47">
        <v>1969983.29</v>
      </c>
      <c r="M85" s="47">
        <v>1969983.29</v>
      </c>
      <c r="N85" s="47">
        <v>1969983.29</v>
      </c>
      <c r="O85" s="47">
        <v>1969983.29</v>
      </c>
      <c r="P85" s="50">
        <f>P12+P18</f>
        <v>1701726.6900000002</v>
      </c>
      <c r="Q85" s="28">
        <f>+D85+E85+F85+G85+H85+I85+J85+P85</f>
        <v>14982036.950000001</v>
      </c>
    </row>
  </sheetData>
  <mergeCells count="9">
    <mergeCell ref="A7:Q7"/>
    <mergeCell ref="D9:Q9"/>
    <mergeCell ref="A3:Q3"/>
    <mergeCell ref="A4:Q4"/>
    <mergeCell ref="A9:A10"/>
    <mergeCell ref="B9:B10"/>
    <mergeCell ref="C9:C10"/>
    <mergeCell ref="A5:Q5"/>
    <mergeCell ref="A6:Q6"/>
  </mergeCells>
  <pageMargins left="0.7" right="0.7" top="0.75" bottom="0.75" header="0.3" footer="0.3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R84"/>
  <sheetViews>
    <sheetView showGridLines="0" tabSelected="1" topLeftCell="C37" zoomScaleNormal="100" workbookViewId="0">
      <selection activeCell="C3" sqref="C3:Q3"/>
    </sheetView>
  </sheetViews>
  <sheetFormatPr baseColWidth="10" defaultColWidth="11.44140625" defaultRowHeight="14.4" x14ac:dyDescent="0.3"/>
  <cols>
    <col min="3" max="3" width="93.6640625" bestFit="1" customWidth="1"/>
    <col min="4" max="8" width="14.109375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style="30" hidden="1" customWidth="1"/>
    <col min="14" max="14" width="13.33203125" hidden="1" customWidth="1"/>
    <col min="15" max="15" width="13.44140625" hidden="1" customWidth="1"/>
    <col min="16" max="16" width="14.6640625" customWidth="1"/>
    <col min="17" max="17" width="16.33203125" customWidth="1"/>
  </cols>
  <sheetData>
    <row r="3" spans="3:18" ht="28.5" customHeight="1" x14ac:dyDescent="0.3">
      <c r="C3" s="61" t="s">
        <v>99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3:18" ht="21" customHeight="1" x14ac:dyDescent="0.3">
      <c r="C4" s="59" t="s">
        <v>98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3:18" ht="15.6" x14ac:dyDescent="0.3">
      <c r="C5" s="68">
        <v>2021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3:18" ht="15.75" customHeight="1" x14ac:dyDescent="0.3">
      <c r="C6" s="63" t="s">
        <v>91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3:18" ht="15.75" customHeight="1" x14ac:dyDescent="0.3">
      <c r="C7" s="75" t="s">
        <v>102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9" spans="3:18" ht="23.25" customHeight="1" x14ac:dyDescent="0.3">
      <c r="C9" s="5" t="s">
        <v>66</v>
      </c>
      <c r="D9" s="17" t="s">
        <v>78</v>
      </c>
      <c r="E9" s="17" t="s">
        <v>79</v>
      </c>
      <c r="F9" s="17" t="s">
        <v>80</v>
      </c>
      <c r="G9" s="17" t="s">
        <v>81</v>
      </c>
      <c r="H9" s="18" t="s">
        <v>82</v>
      </c>
      <c r="I9" s="17" t="s">
        <v>83</v>
      </c>
      <c r="J9" s="18" t="s">
        <v>84</v>
      </c>
      <c r="K9" s="17" t="s">
        <v>85</v>
      </c>
      <c r="L9" s="17" t="s">
        <v>86</v>
      </c>
      <c r="M9" s="17" t="s">
        <v>87</v>
      </c>
      <c r="N9" s="17" t="s">
        <v>88</v>
      </c>
      <c r="O9" s="18" t="s">
        <v>89</v>
      </c>
      <c r="P9" s="18" t="s">
        <v>103</v>
      </c>
      <c r="Q9" s="17" t="s">
        <v>77</v>
      </c>
    </row>
    <row r="10" spans="3:18" x14ac:dyDescent="0.3">
      <c r="C10" s="1" t="s">
        <v>0</v>
      </c>
      <c r="D10" s="36">
        <v>1143967.3600000001</v>
      </c>
      <c r="E10" s="36">
        <v>1183209.96</v>
      </c>
      <c r="F10" s="36">
        <v>2478870.39</v>
      </c>
      <c r="G10" s="36">
        <v>2547794.58</v>
      </c>
      <c r="H10" s="36">
        <v>1604288.9</v>
      </c>
      <c r="I10" s="36">
        <v>2352195.7799999998</v>
      </c>
      <c r="J10" s="36">
        <v>1969983.29</v>
      </c>
      <c r="K10" s="2"/>
      <c r="L10" s="2"/>
      <c r="M10" s="29"/>
      <c r="N10" s="2"/>
      <c r="O10" s="2"/>
      <c r="P10" s="52">
        <v>1701726.69</v>
      </c>
      <c r="Q10" s="26">
        <f>+D10+E10+F10+G10+H10+I10+J10+P10</f>
        <v>14982036.950000001</v>
      </c>
    </row>
    <row r="11" spans="3:18" x14ac:dyDescent="0.3">
      <c r="C11" s="3" t="s">
        <v>1</v>
      </c>
      <c r="D11" s="38">
        <f>+D12+D13+D16</f>
        <v>1143967.3599999999</v>
      </c>
      <c r="E11" s="38">
        <f>+E12+E13+E16</f>
        <v>1183209.96</v>
      </c>
      <c r="F11" s="38">
        <f>+F12+F13+F16</f>
        <v>1718709.6</v>
      </c>
      <c r="G11" s="38">
        <f>+G12+G13+G16</f>
        <v>1563895.84</v>
      </c>
      <c r="H11" s="38">
        <v>1370745.28</v>
      </c>
      <c r="I11" s="38">
        <v>1305942.72</v>
      </c>
      <c r="J11" s="38">
        <v>1293723.02</v>
      </c>
      <c r="P11" s="51">
        <v>1335622.8500000001</v>
      </c>
      <c r="Q11" s="57">
        <f>+D11+E11+F11+G11+H11+I11+J11+P11</f>
        <v>10915816.629999999</v>
      </c>
    </row>
    <row r="12" spans="3:18" x14ac:dyDescent="0.3">
      <c r="C12" s="4" t="s">
        <v>2</v>
      </c>
      <c r="D12" s="39">
        <v>899000</v>
      </c>
      <c r="E12" s="39">
        <v>933000</v>
      </c>
      <c r="F12" s="39">
        <v>1425500</v>
      </c>
      <c r="G12" s="39">
        <v>1255500</v>
      </c>
      <c r="H12" s="39">
        <v>1079000</v>
      </c>
      <c r="I12" s="39">
        <v>1022500</v>
      </c>
      <c r="J12" s="39">
        <v>929500</v>
      </c>
      <c r="P12" s="55">
        <v>1004500</v>
      </c>
      <c r="Q12" s="27"/>
    </row>
    <row r="13" spans="3:18" x14ac:dyDescent="0.3">
      <c r="C13" s="4" t="s">
        <v>3</v>
      </c>
      <c r="D13" s="39">
        <v>109000</v>
      </c>
      <c r="E13" s="39">
        <v>109000</v>
      </c>
      <c r="F13" s="39">
        <v>109000</v>
      </c>
      <c r="G13" s="39">
        <v>119000</v>
      </c>
      <c r="H13" s="39">
        <v>129000</v>
      </c>
      <c r="I13" s="39">
        <v>129000</v>
      </c>
      <c r="J13" s="39">
        <v>224000</v>
      </c>
      <c r="P13" s="55">
        <v>179000</v>
      </c>
      <c r="Q13" s="27"/>
    </row>
    <row r="14" spans="3:18" x14ac:dyDescent="0.3">
      <c r="C14" s="4" t="s">
        <v>4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P14" s="54"/>
      <c r="Q14" s="27"/>
      <c r="R14" s="16"/>
    </row>
    <row r="15" spans="3:18" x14ac:dyDescent="0.3">
      <c r="C15" s="4" t="s">
        <v>5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P15" s="54"/>
      <c r="Q15" s="27"/>
    </row>
    <row r="16" spans="3:18" x14ac:dyDescent="0.3">
      <c r="C16" s="4" t="s">
        <v>6</v>
      </c>
      <c r="D16" s="39">
        <v>135967.35999999999</v>
      </c>
      <c r="E16" s="39">
        <v>141209.96</v>
      </c>
      <c r="F16" s="39">
        <v>184209.6</v>
      </c>
      <c r="G16" s="39">
        <v>189395.84</v>
      </c>
      <c r="H16" s="39">
        <v>162745.28</v>
      </c>
      <c r="I16" s="39">
        <v>154442.72</v>
      </c>
      <c r="J16" s="39">
        <v>140223.01999999999</v>
      </c>
      <c r="P16" s="53" t="s">
        <v>104</v>
      </c>
      <c r="Q16" s="27"/>
    </row>
    <row r="17" spans="3:17" x14ac:dyDescent="0.3">
      <c r="C17" s="3" t="s">
        <v>7</v>
      </c>
      <c r="D17" s="39">
        <v>0</v>
      </c>
      <c r="E17" s="39">
        <v>0</v>
      </c>
      <c r="F17" s="38">
        <v>769160.79</v>
      </c>
      <c r="G17" s="38">
        <v>338191.14</v>
      </c>
      <c r="H17" s="38">
        <v>233543.62</v>
      </c>
      <c r="I17" s="38">
        <f>+I18+I20+I23+I24+I25</f>
        <v>580754.30999999994</v>
      </c>
      <c r="J17" s="38">
        <v>672950.37</v>
      </c>
      <c r="P17" s="56">
        <v>366103.84</v>
      </c>
      <c r="Q17" s="43">
        <f>+F17+G17+H17+I17+J17+P17</f>
        <v>2960704.0700000003</v>
      </c>
    </row>
    <row r="18" spans="3:17" x14ac:dyDescent="0.3">
      <c r="C18" s="4" t="s">
        <v>8</v>
      </c>
      <c r="D18" s="39">
        <v>0</v>
      </c>
      <c r="E18" s="39">
        <v>0</v>
      </c>
      <c r="F18" s="39">
        <v>495160.79</v>
      </c>
      <c r="G18" s="39">
        <v>186491.14</v>
      </c>
      <c r="H18" s="40">
        <v>0</v>
      </c>
      <c r="I18" s="39">
        <v>387343.18</v>
      </c>
      <c r="J18" s="39">
        <v>91460.89</v>
      </c>
      <c r="P18" s="55">
        <v>194245.04</v>
      </c>
      <c r="Q18" s="27"/>
    </row>
    <row r="19" spans="3:17" x14ac:dyDescent="0.3">
      <c r="C19" s="4" t="s">
        <v>9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P19" s="39"/>
      <c r="Q19" s="27"/>
    </row>
    <row r="20" spans="3:17" x14ac:dyDescent="0.3">
      <c r="C20" s="4" t="s">
        <v>10</v>
      </c>
      <c r="D20" s="40">
        <v>0</v>
      </c>
      <c r="E20" s="40">
        <v>0</v>
      </c>
      <c r="F20" s="39">
        <v>274000</v>
      </c>
      <c r="G20" s="39">
        <v>151700</v>
      </c>
      <c r="H20" s="39">
        <v>161700</v>
      </c>
      <c r="I20" s="39">
        <v>144100</v>
      </c>
      <c r="J20" s="39">
        <v>143900</v>
      </c>
      <c r="P20" s="55">
        <v>162750</v>
      </c>
      <c r="Q20" s="27"/>
    </row>
    <row r="21" spans="3:17" x14ac:dyDescent="0.3">
      <c r="C21" s="4" t="s">
        <v>11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P21" s="39"/>
      <c r="Q21" s="27"/>
    </row>
    <row r="22" spans="3:17" x14ac:dyDescent="0.3">
      <c r="C22" s="4" t="s">
        <v>12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P22" s="39"/>
      <c r="Q22" s="27"/>
    </row>
    <row r="23" spans="3:17" x14ac:dyDescent="0.3">
      <c r="C23" s="4" t="s">
        <v>13</v>
      </c>
      <c r="D23" s="40">
        <v>0</v>
      </c>
      <c r="E23" s="40">
        <v>0</v>
      </c>
      <c r="F23" s="40">
        <v>0</v>
      </c>
      <c r="G23" s="40">
        <v>0</v>
      </c>
      <c r="H23" s="39">
        <v>71843.62</v>
      </c>
      <c r="I23" s="39">
        <v>7076.57</v>
      </c>
      <c r="J23" s="39">
        <v>337726.08</v>
      </c>
      <c r="P23" s="55">
        <v>9108.7999999999993</v>
      </c>
      <c r="Q23" s="27"/>
    </row>
    <row r="24" spans="3:17" x14ac:dyDescent="0.3">
      <c r="C24" s="4" t="s">
        <v>14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39">
        <v>9194.56</v>
      </c>
      <c r="J24" s="39">
        <v>99863.4</v>
      </c>
      <c r="P24" s="39"/>
      <c r="Q24" s="27"/>
    </row>
    <row r="25" spans="3:17" x14ac:dyDescent="0.3">
      <c r="C25" s="4" t="s">
        <v>15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33040</v>
      </c>
      <c r="J25" s="39">
        <v>0</v>
      </c>
      <c r="P25" s="39"/>
      <c r="Q25" s="27"/>
    </row>
    <row r="26" spans="3:17" x14ac:dyDescent="0.3">
      <c r="C26" s="4" t="s">
        <v>16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39">
        <v>0</v>
      </c>
      <c r="P26" s="39"/>
      <c r="Q26" s="27"/>
    </row>
    <row r="27" spans="3:17" x14ac:dyDescent="0.3">
      <c r="C27" s="3" t="s">
        <v>17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38">
        <v>465498.75</v>
      </c>
      <c r="J27" s="38">
        <v>3309.9</v>
      </c>
      <c r="P27" s="39"/>
      <c r="Q27" s="43">
        <f>+I27+J27</f>
        <v>468808.65</v>
      </c>
    </row>
    <row r="28" spans="3:17" x14ac:dyDescent="0.3">
      <c r="C28" s="4" t="s">
        <v>18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39">
        <v>5447.79</v>
      </c>
      <c r="J28" s="39">
        <v>0</v>
      </c>
      <c r="P28" s="39"/>
      <c r="Q28" s="27"/>
    </row>
    <row r="29" spans="3:17" x14ac:dyDescent="0.3">
      <c r="C29" s="4" t="s">
        <v>19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39"/>
      <c r="J29" s="39">
        <v>0</v>
      </c>
      <c r="P29" s="39"/>
      <c r="Q29" s="27"/>
    </row>
    <row r="30" spans="3:17" x14ac:dyDescent="0.3">
      <c r="C30" s="4" t="s">
        <v>20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39">
        <v>22589.57</v>
      </c>
      <c r="J30" s="39">
        <v>0</v>
      </c>
      <c r="P30" s="39"/>
      <c r="Q30" s="27"/>
    </row>
    <row r="31" spans="3:17" x14ac:dyDescent="0.3">
      <c r="C31" s="4" t="s">
        <v>21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39"/>
      <c r="J31" s="39">
        <v>0</v>
      </c>
      <c r="P31" s="39"/>
      <c r="Q31" s="27"/>
    </row>
    <row r="32" spans="3:17" x14ac:dyDescent="0.3">
      <c r="C32" s="4" t="s">
        <v>22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39">
        <v>41421.68</v>
      </c>
      <c r="J32" s="39">
        <v>0</v>
      </c>
      <c r="P32" s="39"/>
      <c r="Q32" s="27"/>
    </row>
    <row r="33" spans="3:17" x14ac:dyDescent="0.3">
      <c r="C33" s="4" t="s">
        <v>23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39"/>
      <c r="J33" s="39">
        <v>0</v>
      </c>
      <c r="P33" s="39"/>
      <c r="Q33" s="27"/>
    </row>
    <row r="34" spans="3:17" x14ac:dyDescent="0.3">
      <c r="C34" s="4" t="s">
        <v>24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39">
        <v>390000</v>
      </c>
      <c r="J34" s="39">
        <v>0</v>
      </c>
      <c r="P34" s="39"/>
      <c r="Q34" s="27"/>
    </row>
    <row r="35" spans="3:17" x14ac:dyDescent="0.3">
      <c r="C35" s="4" t="s">
        <v>25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39"/>
      <c r="J35" s="39">
        <v>0</v>
      </c>
      <c r="P35" s="39"/>
      <c r="Q35" s="27"/>
    </row>
    <row r="36" spans="3:17" x14ac:dyDescent="0.3">
      <c r="C36" s="4" t="s">
        <v>26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5">
        <v>6039.71</v>
      </c>
      <c r="J36" s="39">
        <v>0</v>
      </c>
      <c r="P36" s="39"/>
      <c r="Q36" s="27"/>
    </row>
    <row r="37" spans="3:17" x14ac:dyDescent="0.3">
      <c r="C37" s="3" t="s">
        <v>27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39">
        <v>0</v>
      </c>
      <c r="P37" s="39"/>
      <c r="Q37" s="27"/>
    </row>
    <row r="38" spans="3:17" x14ac:dyDescent="0.3">
      <c r="C38" s="4" t="s">
        <v>28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39">
        <v>0</v>
      </c>
      <c r="P38" s="39"/>
      <c r="Q38" s="27"/>
    </row>
    <row r="39" spans="3:17" x14ac:dyDescent="0.3">
      <c r="C39" s="4" t="s">
        <v>29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39">
        <v>0</v>
      </c>
      <c r="P39" s="39"/>
      <c r="Q39" s="27"/>
    </row>
    <row r="40" spans="3:17" x14ac:dyDescent="0.3">
      <c r="C40" s="4" t="s">
        <v>30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39">
        <v>0</v>
      </c>
      <c r="P40" s="39"/>
      <c r="Q40" s="27"/>
    </row>
    <row r="41" spans="3:17" x14ac:dyDescent="0.3">
      <c r="C41" s="4" t="s">
        <v>31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39">
        <v>0</v>
      </c>
      <c r="P41" s="39"/>
      <c r="Q41" s="27"/>
    </row>
    <row r="42" spans="3:17" x14ac:dyDescent="0.3">
      <c r="C42" s="4" t="s">
        <v>32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39">
        <v>0</v>
      </c>
      <c r="P42" s="39"/>
      <c r="Q42" s="27"/>
    </row>
    <row r="43" spans="3:17" x14ac:dyDescent="0.3">
      <c r="C43" s="4" t="s">
        <v>33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39">
        <v>0</v>
      </c>
      <c r="P43" s="39"/>
      <c r="Q43" s="27"/>
    </row>
    <row r="44" spans="3:17" x14ac:dyDescent="0.3">
      <c r="C44" s="4" t="s">
        <v>34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39">
        <v>0</v>
      </c>
      <c r="P44" s="39"/>
      <c r="Q44" s="27"/>
    </row>
    <row r="45" spans="3:17" x14ac:dyDescent="0.3">
      <c r="C45" s="4" t="s">
        <v>35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39">
        <v>0</v>
      </c>
      <c r="P45" s="39"/>
      <c r="Q45" s="27"/>
    </row>
    <row r="46" spans="3:17" x14ac:dyDescent="0.3">
      <c r="C46" s="3" t="s">
        <v>36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39">
        <v>0</v>
      </c>
      <c r="P46" s="39"/>
      <c r="Q46" s="27"/>
    </row>
    <row r="47" spans="3:17" x14ac:dyDescent="0.3">
      <c r="C47" s="4" t="s">
        <v>37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39">
        <v>0</v>
      </c>
      <c r="P47" s="39"/>
      <c r="Q47" s="27"/>
    </row>
    <row r="48" spans="3:17" x14ac:dyDescent="0.3">
      <c r="C48" s="4" t="s">
        <v>38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39">
        <v>0</v>
      </c>
      <c r="P48" s="39"/>
      <c r="Q48" s="27"/>
    </row>
    <row r="49" spans="3:17" x14ac:dyDescent="0.3">
      <c r="C49" s="4" t="s">
        <v>39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39">
        <v>0</v>
      </c>
      <c r="P49" s="39"/>
      <c r="Q49" s="27"/>
    </row>
    <row r="50" spans="3:17" x14ac:dyDescent="0.3">
      <c r="C50" s="4" t="s">
        <v>40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39">
        <v>0</v>
      </c>
      <c r="P50" s="39"/>
      <c r="Q50" s="27"/>
    </row>
    <row r="51" spans="3:17" x14ac:dyDescent="0.3">
      <c r="C51" s="4" t="s">
        <v>41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39">
        <v>0</v>
      </c>
      <c r="P51" s="39"/>
      <c r="Q51" s="27"/>
    </row>
    <row r="52" spans="3:17" x14ac:dyDescent="0.3">
      <c r="C52" s="4" t="s">
        <v>42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39">
        <v>0</v>
      </c>
      <c r="P52" s="39"/>
      <c r="Q52" s="27"/>
    </row>
    <row r="53" spans="3:17" x14ac:dyDescent="0.3">
      <c r="C53" s="3" t="s">
        <v>43</v>
      </c>
      <c r="D53" s="40">
        <v>0</v>
      </c>
      <c r="E53" s="40">
        <v>0</v>
      </c>
      <c r="F53" s="40">
        <v>0</v>
      </c>
      <c r="G53" s="38">
        <v>645707.6</v>
      </c>
      <c r="H53" s="40">
        <v>0</v>
      </c>
      <c r="I53" s="40">
        <v>0</v>
      </c>
      <c r="J53" s="39">
        <v>0</v>
      </c>
      <c r="P53" s="39"/>
      <c r="Q53" s="43">
        <f>+G53</f>
        <v>645707.6</v>
      </c>
    </row>
    <row r="54" spans="3:17" x14ac:dyDescent="0.3">
      <c r="C54" s="4" t="s">
        <v>44</v>
      </c>
      <c r="D54" s="40">
        <v>0</v>
      </c>
      <c r="E54" s="40">
        <v>0</v>
      </c>
      <c r="F54" s="40">
        <v>0</v>
      </c>
      <c r="G54" s="39">
        <v>400633.59999999998</v>
      </c>
      <c r="H54" s="40">
        <v>0</v>
      </c>
      <c r="I54" s="40">
        <v>0</v>
      </c>
      <c r="J54" s="39">
        <v>0</v>
      </c>
      <c r="K54">
        <v>0</v>
      </c>
      <c r="L54">
        <v>0</v>
      </c>
      <c r="P54" s="39"/>
      <c r="Q54" s="27"/>
    </row>
    <row r="55" spans="3:17" x14ac:dyDescent="0.3">
      <c r="C55" s="4" t="s">
        <v>45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39">
        <v>0</v>
      </c>
      <c r="K55">
        <v>0</v>
      </c>
      <c r="L55">
        <v>0</v>
      </c>
      <c r="P55" s="39"/>
      <c r="Q55" s="27"/>
    </row>
    <row r="56" spans="3:17" x14ac:dyDescent="0.3">
      <c r="C56" s="4" t="s">
        <v>46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39">
        <v>0</v>
      </c>
      <c r="K56">
        <v>0</v>
      </c>
      <c r="L56">
        <v>0</v>
      </c>
      <c r="P56" s="39"/>
      <c r="Q56" s="27"/>
    </row>
    <row r="57" spans="3:17" x14ac:dyDescent="0.3">
      <c r="C57" s="4" t="s">
        <v>47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39">
        <v>0</v>
      </c>
      <c r="K57">
        <v>0</v>
      </c>
      <c r="L57">
        <v>0</v>
      </c>
      <c r="P57" s="39"/>
      <c r="Q57" s="27"/>
    </row>
    <row r="58" spans="3:17" x14ac:dyDescent="0.3">
      <c r="C58" s="4" t="s">
        <v>48</v>
      </c>
      <c r="D58" s="40">
        <v>0</v>
      </c>
      <c r="E58" s="40">
        <v>0</v>
      </c>
      <c r="F58" s="40">
        <v>0</v>
      </c>
      <c r="G58" s="39">
        <v>245074</v>
      </c>
      <c r="H58" s="40">
        <v>0</v>
      </c>
      <c r="I58" s="40">
        <v>0</v>
      </c>
      <c r="J58" s="39">
        <v>0</v>
      </c>
      <c r="K58">
        <v>0</v>
      </c>
      <c r="L58">
        <v>0</v>
      </c>
      <c r="P58" s="39"/>
      <c r="Q58" s="27"/>
    </row>
    <row r="59" spans="3:17" x14ac:dyDescent="0.3">
      <c r="C59" s="4" t="s">
        <v>49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>
        <v>0</v>
      </c>
      <c r="L59">
        <v>0</v>
      </c>
      <c r="P59" s="39"/>
      <c r="Q59" s="27"/>
    </row>
    <row r="60" spans="3:17" x14ac:dyDescent="0.3">
      <c r="C60" s="4" t="s">
        <v>50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>
        <v>0</v>
      </c>
      <c r="L60">
        <v>0</v>
      </c>
      <c r="P60" s="39"/>
      <c r="Q60" s="27"/>
    </row>
    <row r="61" spans="3:17" x14ac:dyDescent="0.3">
      <c r="C61" s="4" t="s">
        <v>51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>
        <v>0</v>
      </c>
      <c r="L61">
        <v>0</v>
      </c>
      <c r="P61" s="39"/>
      <c r="Q61" s="27"/>
    </row>
    <row r="62" spans="3:17" x14ac:dyDescent="0.3">
      <c r="C62" s="4" t="s">
        <v>52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>
        <v>0</v>
      </c>
      <c r="L62">
        <v>0</v>
      </c>
      <c r="P62" s="39"/>
      <c r="Q62" s="27"/>
    </row>
    <row r="63" spans="3:17" x14ac:dyDescent="0.3">
      <c r="C63" s="3" t="s">
        <v>53</v>
      </c>
      <c r="D63" s="39"/>
      <c r="E63" s="39"/>
      <c r="F63" s="39"/>
      <c r="G63" s="39"/>
      <c r="H63" s="39"/>
      <c r="I63" s="39"/>
      <c r="J63" s="39"/>
      <c r="P63" s="39"/>
      <c r="Q63" s="27"/>
    </row>
    <row r="64" spans="3:17" x14ac:dyDescent="0.3">
      <c r="C64" s="4" t="s">
        <v>54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>
        <v>0</v>
      </c>
      <c r="L64">
        <v>0</v>
      </c>
      <c r="P64" s="39"/>
      <c r="Q64" s="27"/>
    </row>
    <row r="65" spans="3:17" x14ac:dyDescent="0.3">
      <c r="C65" s="4" t="s">
        <v>55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>
        <v>0</v>
      </c>
      <c r="L65">
        <v>0</v>
      </c>
      <c r="P65" s="39"/>
      <c r="Q65" s="27"/>
    </row>
    <row r="66" spans="3:17" x14ac:dyDescent="0.3">
      <c r="C66" s="4" t="s">
        <v>56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>
        <v>0</v>
      </c>
      <c r="L66">
        <v>0</v>
      </c>
      <c r="P66" s="39"/>
      <c r="Q66" s="27"/>
    </row>
    <row r="67" spans="3:17" x14ac:dyDescent="0.3">
      <c r="C67" s="4" t="s">
        <v>57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>
        <v>0</v>
      </c>
      <c r="L67">
        <v>0</v>
      </c>
      <c r="P67" s="39"/>
      <c r="Q67" s="27"/>
    </row>
    <row r="68" spans="3:17" x14ac:dyDescent="0.3">
      <c r="C68" s="3" t="s">
        <v>58</v>
      </c>
      <c r="D68" s="39"/>
      <c r="E68" s="39"/>
      <c r="F68" s="39"/>
      <c r="G68" s="39"/>
      <c r="H68" s="39"/>
      <c r="I68" s="39"/>
      <c r="J68" s="39"/>
      <c r="P68" s="39"/>
      <c r="Q68" s="27"/>
    </row>
    <row r="69" spans="3:17" x14ac:dyDescent="0.3">
      <c r="C69" s="4" t="s">
        <v>59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>
        <v>0</v>
      </c>
      <c r="L69">
        <v>0</v>
      </c>
      <c r="P69" s="39"/>
      <c r="Q69" s="27"/>
    </row>
    <row r="70" spans="3:17" x14ac:dyDescent="0.3">
      <c r="C70" s="4" t="s">
        <v>60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>
        <v>0</v>
      </c>
      <c r="L70">
        <v>0</v>
      </c>
      <c r="P70" s="39"/>
      <c r="Q70" s="27"/>
    </row>
    <row r="71" spans="3:17" s="30" customFormat="1" x14ac:dyDescent="0.3">
      <c r="C71" s="32" t="s">
        <v>61</v>
      </c>
      <c r="D71" s="40"/>
      <c r="E71" s="40"/>
      <c r="F71" s="40"/>
      <c r="G71" s="40"/>
      <c r="H71" s="40"/>
      <c r="I71" s="40"/>
      <c r="J71" s="40"/>
      <c r="P71" s="39"/>
      <c r="Q71" s="27"/>
    </row>
    <row r="72" spans="3:17" s="30" customFormat="1" x14ac:dyDescent="0.3">
      <c r="C72" s="33" t="s">
        <v>62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P72" s="39"/>
      <c r="Q72" s="27"/>
    </row>
    <row r="73" spans="3:17" s="30" customFormat="1" x14ac:dyDescent="0.3">
      <c r="C73" s="33" t="s">
        <v>63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P73" s="39"/>
      <c r="Q73" s="27"/>
    </row>
    <row r="74" spans="3:17" s="30" customFormat="1" x14ac:dyDescent="0.3">
      <c r="C74" s="33" t="s">
        <v>64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P74" s="39"/>
      <c r="Q74" s="27"/>
    </row>
    <row r="75" spans="3:17" x14ac:dyDescent="0.3">
      <c r="C75" s="1" t="s">
        <v>67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P75" s="39"/>
      <c r="Q75" s="27"/>
    </row>
    <row r="76" spans="3:17" x14ac:dyDescent="0.3">
      <c r="C76" s="3" t="s">
        <v>68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P76" s="39"/>
      <c r="Q76" s="27"/>
    </row>
    <row r="77" spans="3:17" x14ac:dyDescent="0.3">
      <c r="C77" s="4" t="s">
        <v>69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>
        <v>0</v>
      </c>
      <c r="L77">
        <v>0</v>
      </c>
      <c r="P77" s="39"/>
      <c r="Q77" s="27"/>
    </row>
    <row r="78" spans="3:17" x14ac:dyDescent="0.3">
      <c r="C78" s="4" t="s">
        <v>70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>
        <v>0</v>
      </c>
      <c r="L78">
        <v>0</v>
      </c>
      <c r="P78" s="39"/>
      <c r="Q78" s="27"/>
    </row>
    <row r="79" spans="3:17" x14ac:dyDescent="0.3">
      <c r="C79" s="3" t="s">
        <v>71</v>
      </c>
      <c r="D79" s="39"/>
      <c r="E79" s="39"/>
      <c r="F79" s="39"/>
      <c r="G79" s="39"/>
      <c r="H79" s="39"/>
      <c r="I79" s="39"/>
      <c r="J79" s="39"/>
      <c r="P79" s="39"/>
      <c r="Q79" s="27"/>
    </row>
    <row r="80" spans="3:17" x14ac:dyDescent="0.3">
      <c r="C80" s="4" t="s">
        <v>72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>
        <v>0</v>
      </c>
      <c r="L80">
        <v>0</v>
      </c>
      <c r="P80" s="39"/>
      <c r="Q80" s="27"/>
    </row>
    <row r="81" spans="3:17" x14ac:dyDescent="0.3">
      <c r="C81" s="4" t="s">
        <v>73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>
        <v>0</v>
      </c>
      <c r="L81">
        <v>0</v>
      </c>
      <c r="P81" s="39"/>
      <c r="Q81" s="27"/>
    </row>
    <row r="82" spans="3:17" x14ac:dyDescent="0.3">
      <c r="C82" s="3" t="s">
        <v>74</v>
      </c>
      <c r="D82" s="39"/>
      <c r="E82" s="39"/>
      <c r="F82" s="39"/>
      <c r="G82" s="39"/>
      <c r="H82" s="39"/>
      <c r="I82" s="39"/>
      <c r="J82" s="39"/>
      <c r="P82" s="39"/>
      <c r="Q82" s="27"/>
    </row>
    <row r="83" spans="3:17" x14ac:dyDescent="0.3">
      <c r="C83" s="4" t="s">
        <v>75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>
        <v>0</v>
      </c>
      <c r="L83">
        <v>0</v>
      </c>
      <c r="P83" s="39"/>
      <c r="Q83" s="27"/>
    </row>
    <row r="84" spans="3:17" x14ac:dyDescent="0.3">
      <c r="C84" s="8" t="s">
        <v>65</v>
      </c>
      <c r="D84" s="50">
        <v>1143967.3600000001</v>
      </c>
      <c r="E84" s="50">
        <v>1183209.96</v>
      </c>
      <c r="F84" s="50">
        <v>2478870.39</v>
      </c>
      <c r="G84" s="50">
        <v>2547794.58</v>
      </c>
      <c r="H84" s="50">
        <v>1604288.9</v>
      </c>
      <c r="I84" s="50">
        <v>2352195.7799999998</v>
      </c>
      <c r="J84" s="50">
        <v>1969983.29</v>
      </c>
      <c r="K84" s="7"/>
      <c r="L84" s="7"/>
      <c r="M84" s="31"/>
      <c r="N84" s="7"/>
      <c r="O84" s="7"/>
      <c r="P84" s="50">
        <f>P11+P17</f>
        <v>1701726.6900000002</v>
      </c>
      <c r="Q84" s="28">
        <f>+D84+E84+F84+G84+H84+I84+J84+P84</f>
        <v>14982036.950000001</v>
      </c>
    </row>
  </sheetData>
  <mergeCells count="5">
    <mergeCell ref="C4:Q4"/>
    <mergeCell ref="C5:Q5"/>
    <mergeCell ref="C6:Q6"/>
    <mergeCell ref="C7:Q7"/>
    <mergeCell ref="C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2021-08-31T15:23:28Z</cp:lastPrinted>
  <dcterms:created xsi:type="dcterms:W3CDTF">2021-07-29T18:58:50Z</dcterms:created>
  <dcterms:modified xsi:type="dcterms:W3CDTF">2021-09-02T19:53:12Z</dcterms:modified>
</cp:coreProperties>
</file>